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ID\Downloads\New folder (2)\"/>
    </mc:Choice>
  </mc:AlternateContent>
  <bookViews>
    <workbookView xWindow="0" yWindow="0" windowWidth="23040" windowHeight="9996" tabRatio="852"/>
  </bookViews>
  <sheets>
    <sheet name="Project_Data" sheetId="5" r:id="rId1"/>
    <sheet name="بيانات المشاريع" sheetId="18" state="hidden" r:id="rId2"/>
    <sheet name="Key Indicator" sheetId="6" r:id="rId3"/>
    <sheet name="WIR" sheetId="1" r:id="rId4"/>
    <sheet name="MIR" sheetId="2" r:id="rId5"/>
    <sheet name="Field Test" sheetId="3" r:id="rId6"/>
    <sheet name="NCR" sheetId="4" r:id="rId7"/>
    <sheet name="PQP Plan" sheetId="8" r:id="rId8"/>
    <sheet name="Method of statements" sheetId="12" r:id="rId9"/>
    <sheet name="SHP_DRW Status" sheetId="11" r:id="rId10"/>
    <sheet name="Sub Contractor Status" sheetId="9" r:id="rId11"/>
    <sheet name="Supplier Status" sheetId="10" r:id="rId12"/>
    <sheet name="PM Overview" sheetId="7" r:id="rId13"/>
    <sheet name="Doc. Status" sheetId="13" r:id="rId14"/>
    <sheet name="Sheet1" sheetId="19" r:id="rId15"/>
    <sheet name="Lab Status" sheetId="15" r:id="rId16"/>
    <sheet name="Work Status" sheetId="16" r:id="rId17"/>
  </sheets>
  <definedNames>
    <definedName name="AAAA">'بيانات المشاريع'!$N$3:$N$4</definedName>
    <definedName name="BBBB">'بيانات المشاريع'!$O$3:$O$4</definedName>
    <definedName name="CCCC">'بيانات المشاريع'!$P$3:$P$4</definedName>
    <definedName name="City">'بيانات المشاريع'!$F$3:$F$49</definedName>
    <definedName name="Consultant">'بيانات المشاريع'!$H$3:$H$12</definedName>
    <definedName name="Contractor">'بيانات المشاريع'!$I$3:$I$29</definedName>
    <definedName name="DDDD">'بيانات المشاريع'!$M$3:$M$4</definedName>
    <definedName name="EEEE">'بيانات المشاريع'!#REF!</definedName>
    <definedName name="HHHH">'بيانات المشاريع'!$O$9</definedName>
    <definedName name="IIII">'بيانات المشاريع'!$M$9:$M$10</definedName>
    <definedName name="JJJJ">'بيانات المشاريع'!$O$11</definedName>
    <definedName name="KPI">'بيانات المشاريع'!$L$2:$L$4</definedName>
    <definedName name="Month">'بيانات المشاريع'!$C$3:$C$14</definedName>
    <definedName name="PQP">#REF!</definedName>
    <definedName name="Region">'بيانات المشاريع'!$D$3:$D$15</definedName>
    <definedName name="Sector">'بيانات المشاريع'!$B$3:$B$7</definedName>
    <definedName name="Type">'بيانات المشاريع'!$E$3:$E$4</definedName>
    <definedName name="Year">'بيانات المشاريع'!$A$3:$A$11</definedName>
    <definedName name="yesno">#REF!</definedName>
    <definedName name="جيد">#REF!</definedName>
  </definedNames>
  <calcPr calcId="152511"/>
</workbook>
</file>

<file path=xl/calcChain.xml><?xml version="1.0" encoding="utf-8"?>
<calcChain xmlns="http://schemas.openxmlformats.org/spreadsheetml/2006/main">
  <c r="AA3" i="4" l="1"/>
  <c r="Q2" i="4"/>
  <c r="R2" i="4"/>
  <c r="S2" i="4"/>
  <c r="Z2" i="4"/>
  <c r="B2" i="13"/>
  <c r="C2" i="13"/>
  <c r="D2" i="13"/>
  <c r="E2" i="13"/>
  <c r="F2" i="13"/>
  <c r="G2" i="13"/>
  <c r="H2" i="13"/>
  <c r="I2" i="13"/>
  <c r="J2" i="13"/>
  <c r="A12" i="7"/>
  <c r="B12" i="7"/>
  <c r="C12" i="7"/>
  <c r="D12" i="7"/>
  <c r="E12" i="7"/>
  <c r="F12" i="7"/>
  <c r="G12" i="7"/>
  <c r="H12" i="7"/>
  <c r="I12" i="7"/>
  <c r="J12" i="7"/>
  <c r="K12" i="7"/>
  <c r="A13" i="7"/>
  <c r="B13" i="7"/>
  <c r="C13" i="7"/>
  <c r="D13" i="7"/>
  <c r="E13" i="7"/>
  <c r="F13" i="7"/>
  <c r="G13" i="7"/>
  <c r="H13" i="7"/>
  <c r="I13" i="7"/>
  <c r="J13" i="7"/>
  <c r="K13" i="7"/>
  <c r="A14" i="7"/>
  <c r="B14" i="7"/>
  <c r="C14" i="7"/>
  <c r="D14" i="7"/>
  <c r="E14" i="7"/>
  <c r="F14" i="7"/>
  <c r="G14" i="7"/>
  <c r="H14" i="7"/>
  <c r="I14" i="7"/>
  <c r="J14" i="7"/>
  <c r="K14" i="7"/>
  <c r="AA4" i="4"/>
  <c r="AA5" i="4"/>
  <c r="T5" i="4"/>
  <c r="T4" i="4"/>
  <c r="T3" i="4"/>
  <c r="T3" i="3"/>
  <c r="T4" i="3"/>
  <c r="T5" i="3"/>
  <c r="P4" i="3"/>
  <c r="P3" i="3"/>
  <c r="T2" i="2"/>
  <c r="P2" i="2"/>
  <c r="T2" i="1"/>
  <c r="O2" i="1"/>
  <c r="B3" i="16"/>
  <c r="C3" i="16"/>
  <c r="D3" i="16"/>
  <c r="E3" i="16"/>
  <c r="F3" i="16"/>
  <c r="G3" i="16"/>
  <c r="H3" i="16"/>
  <c r="I3" i="16"/>
  <c r="J3" i="16"/>
  <c r="B4" i="16"/>
  <c r="C4" i="16"/>
  <c r="D4" i="16"/>
  <c r="E4" i="16"/>
  <c r="F4" i="16"/>
  <c r="G4" i="16"/>
  <c r="H4" i="16"/>
  <c r="I4" i="16"/>
  <c r="J4" i="16"/>
  <c r="B5" i="16"/>
  <c r="C5" i="16"/>
  <c r="D5" i="16"/>
  <c r="E5" i="16"/>
  <c r="F5" i="16"/>
  <c r="G5" i="16"/>
  <c r="H5" i="16"/>
  <c r="I5" i="16"/>
  <c r="J5" i="16"/>
  <c r="B6" i="16"/>
  <c r="C6" i="16"/>
  <c r="D6" i="16"/>
  <c r="E6" i="16"/>
  <c r="F6" i="16"/>
  <c r="G6" i="16"/>
  <c r="H6" i="16"/>
  <c r="I6" i="16"/>
  <c r="J6" i="16"/>
  <c r="B7" i="16"/>
  <c r="C7" i="16"/>
  <c r="D7" i="16"/>
  <c r="E7" i="16"/>
  <c r="F7" i="16"/>
  <c r="G7" i="16"/>
  <c r="H7" i="16"/>
  <c r="I7" i="16"/>
  <c r="J7" i="16"/>
  <c r="B8" i="16"/>
  <c r="C8" i="16"/>
  <c r="D8" i="16"/>
  <c r="E8" i="16"/>
  <c r="F8" i="16"/>
  <c r="G8" i="16"/>
  <c r="H8" i="16"/>
  <c r="I8" i="16"/>
  <c r="J8" i="16"/>
  <c r="B9" i="16"/>
  <c r="C9" i="16"/>
  <c r="D9" i="16"/>
  <c r="E9" i="16"/>
  <c r="F9" i="16"/>
  <c r="G9" i="16"/>
  <c r="H9" i="16"/>
  <c r="I9" i="16"/>
  <c r="J9" i="16"/>
  <c r="J2" i="16"/>
  <c r="I2" i="16"/>
  <c r="H2" i="16"/>
  <c r="G2" i="16"/>
  <c r="F2" i="16"/>
  <c r="E2" i="16"/>
  <c r="D2" i="16"/>
  <c r="C2" i="16"/>
  <c r="B2" i="16"/>
  <c r="B3" i="15"/>
  <c r="C3" i="15"/>
  <c r="D3" i="15"/>
  <c r="E3" i="15"/>
  <c r="F3" i="15"/>
  <c r="G3" i="15"/>
  <c r="H3" i="15"/>
  <c r="I3" i="15"/>
  <c r="J3" i="15"/>
  <c r="B4" i="15"/>
  <c r="C4" i="15"/>
  <c r="D4" i="15"/>
  <c r="E4" i="15"/>
  <c r="F4" i="15"/>
  <c r="G4" i="15"/>
  <c r="H4" i="15"/>
  <c r="I4" i="15"/>
  <c r="J4" i="15"/>
  <c r="J2" i="15"/>
  <c r="I2" i="15"/>
  <c r="H2" i="15"/>
  <c r="G2" i="15"/>
  <c r="F2" i="15"/>
  <c r="E2" i="15"/>
  <c r="D2" i="15"/>
  <c r="C2" i="15"/>
  <c r="B2" i="15"/>
  <c r="B3" i="13"/>
  <c r="C3" i="13"/>
  <c r="D3" i="13"/>
  <c r="E3" i="13"/>
  <c r="F3" i="13"/>
  <c r="G3" i="13"/>
  <c r="H3" i="13"/>
  <c r="I3" i="13"/>
  <c r="J3" i="13"/>
  <c r="B4" i="13"/>
  <c r="C4" i="13"/>
  <c r="D4" i="13"/>
  <c r="E4" i="13"/>
  <c r="F4" i="13"/>
  <c r="G4" i="13"/>
  <c r="H4" i="13"/>
  <c r="I4" i="13"/>
  <c r="J4" i="13"/>
  <c r="B5" i="13"/>
  <c r="C5" i="13"/>
  <c r="D5" i="13"/>
  <c r="E5" i="13"/>
  <c r="F5" i="13"/>
  <c r="G5" i="13"/>
  <c r="H5" i="13"/>
  <c r="I5" i="13"/>
  <c r="J5" i="13"/>
  <c r="A5" i="7"/>
  <c r="B5" i="7"/>
  <c r="C5" i="7"/>
  <c r="D5" i="7"/>
  <c r="E5" i="7"/>
  <c r="F5" i="7"/>
  <c r="G5" i="7"/>
  <c r="H5" i="7"/>
  <c r="I5" i="7"/>
  <c r="J5" i="7"/>
  <c r="K5" i="7"/>
  <c r="A6" i="7"/>
  <c r="B6" i="7"/>
  <c r="C6" i="7"/>
  <c r="D6" i="7"/>
  <c r="E6" i="7"/>
  <c r="F6" i="7"/>
  <c r="G6" i="7"/>
  <c r="H6" i="7"/>
  <c r="I6" i="7"/>
  <c r="J6" i="7"/>
  <c r="K6" i="7"/>
  <c r="A7" i="7"/>
  <c r="B7" i="7"/>
  <c r="C7" i="7"/>
  <c r="D7" i="7"/>
  <c r="E7" i="7"/>
  <c r="F7" i="7"/>
  <c r="G7" i="7"/>
  <c r="H7" i="7"/>
  <c r="I7" i="7"/>
  <c r="J7" i="7"/>
  <c r="K7" i="7"/>
  <c r="A8" i="7"/>
  <c r="B8" i="7"/>
  <c r="C8" i="7"/>
  <c r="D8" i="7"/>
  <c r="E8" i="7"/>
  <c r="F8" i="7"/>
  <c r="G8" i="7"/>
  <c r="H8" i="7"/>
  <c r="I8" i="7"/>
  <c r="J8" i="7"/>
  <c r="K8" i="7"/>
  <c r="A9" i="7"/>
  <c r="B9" i="7"/>
  <c r="C9" i="7"/>
  <c r="D9" i="7"/>
  <c r="E9" i="7"/>
  <c r="F9" i="7"/>
  <c r="G9" i="7"/>
  <c r="H9" i="7"/>
  <c r="I9" i="7"/>
  <c r="J9" i="7"/>
  <c r="K9" i="7"/>
  <c r="A10" i="7"/>
  <c r="B10" i="7"/>
  <c r="C10" i="7"/>
  <c r="D10" i="7"/>
  <c r="E10" i="7"/>
  <c r="F10" i="7"/>
  <c r="G10" i="7"/>
  <c r="H10" i="7"/>
  <c r="I10" i="7"/>
  <c r="J10" i="7"/>
  <c r="K10" i="7"/>
  <c r="A11" i="7"/>
  <c r="B11" i="7"/>
  <c r="C11" i="7"/>
  <c r="D11" i="7"/>
  <c r="E11" i="7"/>
  <c r="F11" i="7"/>
  <c r="G11" i="7"/>
  <c r="H11" i="7"/>
  <c r="I11" i="7"/>
  <c r="J11" i="7"/>
  <c r="K11" i="7"/>
  <c r="B3" i="7"/>
  <c r="C3" i="7"/>
  <c r="D3" i="7"/>
  <c r="E3" i="7"/>
  <c r="F3" i="7"/>
  <c r="G3" i="7"/>
  <c r="H3" i="7"/>
  <c r="I3" i="7"/>
  <c r="J3" i="7"/>
  <c r="B4" i="7"/>
  <c r="C4" i="7"/>
  <c r="D4" i="7"/>
  <c r="E4" i="7"/>
  <c r="F4" i="7"/>
  <c r="G4" i="7"/>
  <c r="H4" i="7"/>
  <c r="I4" i="7"/>
  <c r="J4" i="7"/>
  <c r="B2" i="7"/>
  <c r="C2" i="7"/>
  <c r="D2" i="7"/>
  <c r="E2" i="7"/>
  <c r="F2" i="7"/>
  <c r="G2" i="7"/>
  <c r="H2" i="7"/>
  <c r="I2" i="7"/>
  <c r="J2" i="7"/>
  <c r="B3" i="10"/>
  <c r="C3" i="10"/>
  <c r="D3" i="10"/>
  <c r="E3" i="10"/>
  <c r="F3" i="10"/>
  <c r="G3" i="10"/>
  <c r="H3" i="10"/>
  <c r="I3" i="10"/>
  <c r="J3" i="10"/>
  <c r="B4" i="10"/>
  <c r="C4" i="10"/>
  <c r="D4" i="10"/>
  <c r="E4" i="10"/>
  <c r="F4" i="10"/>
  <c r="G4" i="10"/>
  <c r="H4" i="10"/>
  <c r="I4" i="10"/>
  <c r="J4" i="10"/>
  <c r="B5" i="10"/>
  <c r="C5" i="10"/>
  <c r="D5" i="10"/>
  <c r="E5" i="10"/>
  <c r="F5" i="10"/>
  <c r="G5" i="10"/>
  <c r="H5" i="10"/>
  <c r="I5" i="10"/>
  <c r="J5" i="10"/>
  <c r="B6" i="10"/>
  <c r="C6" i="10"/>
  <c r="D6" i="10"/>
  <c r="E6" i="10"/>
  <c r="F6" i="10"/>
  <c r="G6" i="10"/>
  <c r="H6" i="10"/>
  <c r="I6" i="10"/>
  <c r="J6" i="10"/>
  <c r="B7" i="10"/>
  <c r="C7" i="10"/>
  <c r="D7" i="10"/>
  <c r="E7" i="10"/>
  <c r="F7" i="10"/>
  <c r="G7" i="10"/>
  <c r="H7" i="10"/>
  <c r="I7" i="10"/>
  <c r="J7" i="10"/>
  <c r="B8" i="10"/>
  <c r="C8" i="10"/>
  <c r="D8" i="10"/>
  <c r="E8" i="10"/>
  <c r="F8" i="10"/>
  <c r="G8" i="10"/>
  <c r="H8" i="10"/>
  <c r="I8" i="10"/>
  <c r="J8" i="10"/>
  <c r="B9" i="10"/>
  <c r="C9" i="10"/>
  <c r="D9" i="10"/>
  <c r="E9" i="10"/>
  <c r="F9" i="10"/>
  <c r="G9" i="10"/>
  <c r="H9" i="10"/>
  <c r="I9" i="10"/>
  <c r="J9" i="10"/>
  <c r="B10" i="10"/>
  <c r="C10" i="10"/>
  <c r="D10" i="10"/>
  <c r="E10" i="10"/>
  <c r="F10" i="10"/>
  <c r="G10" i="10"/>
  <c r="H10" i="10"/>
  <c r="I10" i="10"/>
  <c r="J10" i="10"/>
  <c r="B11" i="10"/>
  <c r="C11" i="10"/>
  <c r="D11" i="10"/>
  <c r="E11" i="10"/>
  <c r="F11" i="10"/>
  <c r="G11" i="10"/>
  <c r="H11" i="10"/>
  <c r="I11" i="10"/>
  <c r="J11" i="10"/>
  <c r="B12" i="10"/>
  <c r="C12" i="10"/>
  <c r="D12" i="10"/>
  <c r="E12" i="10"/>
  <c r="F12" i="10"/>
  <c r="G12" i="10"/>
  <c r="H12" i="10"/>
  <c r="I12" i="10"/>
  <c r="J12" i="10"/>
  <c r="B13" i="10"/>
  <c r="C13" i="10"/>
  <c r="D13" i="10"/>
  <c r="E13" i="10"/>
  <c r="F13" i="10"/>
  <c r="G13" i="10"/>
  <c r="H13" i="10"/>
  <c r="I13" i="10"/>
  <c r="J13" i="10"/>
  <c r="B14" i="10"/>
  <c r="C14" i="10"/>
  <c r="D14" i="10"/>
  <c r="E14" i="10"/>
  <c r="F14" i="10"/>
  <c r="G14" i="10"/>
  <c r="H14" i="10"/>
  <c r="I14" i="10"/>
  <c r="J14" i="10"/>
  <c r="B15" i="10"/>
  <c r="C15" i="10"/>
  <c r="D15" i="10"/>
  <c r="E15" i="10"/>
  <c r="F15" i="10"/>
  <c r="G15" i="10"/>
  <c r="H15" i="10"/>
  <c r="I15" i="10"/>
  <c r="J15" i="10"/>
  <c r="B16" i="10"/>
  <c r="C16" i="10"/>
  <c r="D16" i="10"/>
  <c r="E16" i="10"/>
  <c r="F16" i="10"/>
  <c r="G16" i="10"/>
  <c r="H16" i="10"/>
  <c r="I16" i="10"/>
  <c r="J16" i="10"/>
  <c r="B17" i="10"/>
  <c r="C17" i="10"/>
  <c r="D17" i="10"/>
  <c r="E17" i="10"/>
  <c r="F17" i="10"/>
  <c r="G17" i="10"/>
  <c r="H17" i="10"/>
  <c r="I17" i="10"/>
  <c r="J17" i="10"/>
  <c r="B18" i="10"/>
  <c r="C18" i="10"/>
  <c r="D18" i="10"/>
  <c r="E18" i="10"/>
  <c r="F18" i="10"/>
  <c r="G18" i="10"/>
  <c r="H18" i="10"/>
  <c r="I18" i="10"/>
  <c r="J18" i="10"/>
  <c r="J2" i="10"/>
  <c r="I2" i="10"/>
  <c r="H2" i="10"/>
  <c r="G2" i="10"/>
  <c r="F2" i="10"/>
  <c r="E2" i="10"/>
  <c r="D2" i="10"/>
  <c r="C2" i="10"/>
  <c r="B2" i="10"/>
  <c r="B3" i="9"/>
  <c r="C3" i="9"/>
  <c r="D3" i="9"/>
  <c r="E3" i="9"/>
  <c r="F3" i="9"/>
  <c r="G3" i="9"/>
  <c r="H3" i="9"/>
  <c r="I3" i="9"/>
  <c r="J3" i="9"/>
  <c r="B4" i="9"/>
  <c r="C4" i="9"/>
  <c r="D4" i="9"/>
  <c r="E4" i="9"/>
  <c r="F4" i="9"/>
  <c r="G4" i="9"/>
  <c r="H4" i="9"/>
  <c r="I4" i="9"/>
  <c r="J4" i="9"/>
  <c r="B5" i="9"/>
  <c r="C5" i="9"/>
  <c r="D5" i="9"/>
  <c r="E5" i="9"/>
  <c r="F5" i="9"/>
  <c r="G5" i="9"/>
  <c r="H5" i="9"/>
  <c r="I5" i="9"/>
  <c r="J5" i="9"/>
  <c r="B6" i="9"/>
  <c r="C6" i="9"/>
  <c r="D6" i="9"/>
  <c r="E6" i="9"/>
  <c r="F6" i="9"/>
  <c r="G6" i="9"/>
  <c r="H6" i="9"/>
  <c r="I6" i="9"/>
  <c r="J6" i="9"/>
  <c r="B7" i="9"/>
  <c r="C7" i="9"/>
  <c r="D7" i="9"/>
  <c r="E7" i="9"/>
  <c r="F7" i="9"/>
  <c r="G7" i="9"/>
  <c r="H7" i="9"/>
  <c r="I7" i="9"/>
  <c r="J7" i="9"/>
  <c r="B8" i="9"/>
  <c r="C8" i="9"/>
  <c r="D8" i="9"/>
  <c r="E8" i="9"/>
  <c r="F8" i="9"/>
  <c r="G8" i="9"/>
  <c r="H8" i="9"/>
  <c r="I8" i="9"/>
  <c r="J8" i="9"/>
  <c r="B9" i="9"/>
  <c r="C9" i="9"/>
  <c r="D9" i="9"/>
  <c r="E9" i="9"/>
  <c r="F9" i="9"/>
  <c r="G9" i="9"/>
  <c r="H9" i="9"/>
  <c r="I9" i="9"/>
  <c r="J9" i="9"/>
  <c r="B10" i="9"/>
  <c r="C10" i="9"/>
  <c r="D10" i="9"/>
  <c r="E10" i="9"/>
  <c r="F10" i="9"/>
  <c r="G10" i="9"/>
  <c r="H10" i="9"/>
  <c r="I10" i="9"/>
  <c r="J10" i="9"/>
  <c r="B11" i="9"/>
  <c r="C11" i="9"/>
  <c r="D11" i="9"/>
  <c r="E11" i="9"/>
  <c r="F11" i="9"/>
  <c r="G11" i="9"/>
  <c r="H11" i="9"/>
  <c r="I11" i="9"/>
  <c r="J11" i="9"/>
  <c r="B12" i="9"/>
  <c r="C12" i="9"/>
  <c r="D12" i="9"/>
  <c r="E12" i="9"/>
  <c r="F12" i="9"/>
  <c r="G12" i="9"/>
  <c r="H12" i="9"/>
  <c r="I12" i="9"/>
  <c r="J12" i="9"/>
  <c r="B13" i="9"/>
  <c r="C13" i="9"/>
  <c r="D13" i="9"/>
  <c r="E13" i="9"/>
  <c r="F13" i="9"/>
  <c r="G13" i="9"/>
  <c r="H13" i="9"/>
  <c r="I13" i="9"/>
  <c r="J13" i="9"/>
  <c r="B14" i="9"/>
  <c r="C14" i="9"/>
  <c r="D14" i="9"/>
  <c r="E14" i="9"/>
  <c r="F14" i="9"/>
  <c r="G14" i="9"/>
  <c r="H14" i="9"/>
  <c r="I14" i="9"/>
  <c r="J14" i="9"/>
  <c r="J2" i="9"/>
  <c r="I2" i="9"/>
  <c r="H2" i="9"/>
  <c r="G2" i="9"/>
  <c r="F2" i="9"/>
  <c r="E2" i="9"/>
  <c r="D2" i="9"/>
  <c r="C2" i="9"/>
  <c r="B2" i="9"/>
  <c r="J2" i="11"/>
  <c r="I2" i="11"/>
  <c r="H2" i="11"/>
  <c r="G2" i="11"/>
  <c r="F2" i="11"/>
  <c r="E2" i="11"/>
  <c r="D2" i="11"/>
  <c r="C2" i="11"/>
  <c r="B2" i="11"/>
  <c r="J2" i="12"/>
  <c r="I2" i="12"/>
  <c r="H2" i="12"/>
  <c r="G2" i="12"/>
  <c r="F2" i="12"/>
  <c r="E2" i="12"/>
  <c r="D2" i="12"/>
  <c r="C2" i="12"/>
  <c r="B2" i="12"/>
  <c r="B3" i="8"/>
  <c r="C3" i="8"/>
  <c r="D3" i="8"/>
  <c r="E3" i="8"/>
  <c r="F3" i="8"/>
  <c r="G3" i="8"/>
  <c r="H3" i="8"/>
  <c r="I3" i="8"/>
  <c r="J3" i="8"/>
  <c r="J2" i="8"/>
  <c r="I2" i="8"/>
  <c r="H2" i="8"/>
  <c r="G2" i="8"/>
  <c r="F2" i="8"/>
  <c r="E2" i="8"/>
  <c r="D2" i="8"/>
  <c r="C2" i="8"/>
  <c r="B2" i="8"/>
  <c r="B3" i="4"/>
  <c r="C3" i="4"/>
  <c r="D3" i="4"/>
  <c r="E3" i="4"/>
  <c r="F3" i="4"/>
  <c r="G3" i="4"/>
  <c r="H3" i="4"/>
  <c r="I3" i="4"/>
  <c r="J3" i="4"/>
  <c r="B4" i="4"/>
  <c r="C4" i="4"/>
  <c r="D4" i="4"/>
  <c r="E4" i="4"/>
  <c r="F4" i="4"/>
  <c r="G4" i="4"/>
  <c r="H4" i="4"/>
  <c r="I4" i="4"/>
  <c r="J4" i="4"/>
  <c r="B5" i="4"/>
  <c r="C5" i="4"/>
  <c r="D5" i="4"/>
  <c r="E5" i="4"/>
  <c r="F5" i="4"/>
  <c r="G5" i="4"/>
  <c r="H5" i="4"/>
  <c r="I5" i="4"/>
  <c r="J5" i="4"/>
  <c r="J2" i="4"/>
  <c r="I2" i="4"/>
  <c r="H2" i="4"/>
  <c r="G2" i="4"/>
  <c r="F2" i="4"/>
  <c r="E2" i="4"/>
  <c r="D2" i="4"/>
  <c r="C2" i="4"/>
  <c r="B2" i="4"/>
  <c r="B3" i="3"/>
  <c r="C3" i="3"/>
  <c r="D3" i="3"/>
  <c r="E3" i="3"/>
  <c r="F3" i="3"/>
  <c r="G3" i="3"/>
  <c r="H3" i="3"/>
  <c r="I3" i="3"/>
  <c r="J3" i="3"/>
  <c r="B4" i="3"/>
  <c r="C4" i="3"/>
  <c r="D4" i="3"/>
  <c r="E4" i="3"/>
  <c r="F4" i="3"/>
  <c r="G4" i="3"/>
  <c r="H4" i="3"/>
  <c r="I4" i="3"/>
  <c r="J4" i="3"/>
  <c r="B5" i="3"/>
  <c r="C5" i="3"/>
  <c r="D5" i="3"/>
  <c r="E5" i="3"/>
  <c r="F5" i="3"/>
  <c r="G5" i="3"/>
  <c r="H5" i="3"/>
  <c r="I5" i="3"/>
  <c r="J5" i="3"/>
  <c r="B2" i="3"/>
  <c r="C2" i="3"/>
  <c r="D2" i="3"/>
  <c r="E2" i="3"/>
  <c r="F2" i="3"/>
  <c r="G2" i="3"/>
  <c r="H2" i="3"/>
  <c r="I2" i="3"/>
  <c r="J2" i="3"/>
  <c r="J2" i="2"/>
  <c r="I2" i="2"/>
  <c r="H2" i="2"/>
  <c r="G2" i="2"/>
  <c r="F2" i="2"/>
  <c r="E2" i="2"/>
  <c r="D2" i="2"/>
  <c r="C2" i="2"/>
  <c r="B2" i="2"/>
  <c r="B2" i="1"/>
  <c r="C2" i="1"/>
  <c r="D2" i="1"/>
  <c r="E2" i="1"/>
  <c r="F2" i="1"/>
  <c r="G2" i="1"/>
  <c r="H2" i="1"/>
  <c r="I2" i="1"/>
  <c r="J2" i="1"/>
  <c r="B2" i="6"/>
  <c r="C2" i="6"/>
  <c r="D2" i="6"/>
  <c r="E2" i="6"/>
  <c r="F2" i="6"/>
  <c r="G2" i="6"/>
  <c r="H2" i="6"/>
  <c r="I2" i="6"/>
  <c r="J2" i="6"/>
  <c r="K2" i="5"/>
  <c r="K4" i="7" s="1"/>
  <c r="K2" i="13" l="1"/>
  <c r="K2" i="2"/>
  <c r="K5" i="4"/>
  <c r="K14" i="9"/>
  <c r="K7" i="10"/>
  <c r="K8" i="16"/>
  <c r="K4" i="4"/>
  <c r="K14" i="10"/>
  <c r="K6" i="10"/>
  <c r="K2" i="6"/>
  <c r="K2" i="12"/>
  <c r="K11" i="9"/>
  <c r="K3" i="9"/>
  <c r="K12" i="10"/>
  <c r="K4" i="10"/>
  <c r="K5" i="16"/>
  <c r="K15" i="10"/>
  <c r="K2" i="7"/>
  <c r="K5" i="13"/>
  <c r="K4" i="3"/>
  <c r="K3" i="16"/>
  <c r="K3" i="4"/>
  <c r="K5" i="10"/>
  <c r="K3" i="13"/>
  <c r="K8" i="10"/>
  <c r="K3" i="7"/>
  <c r="K9" i="16"/>
  <c r="K6" i="9"/>
  <c r="K3" i="15"/>
  <c r="K12" i="9"/>
  <c r="K2" i="10"/>
  <c r="K13" i="10"/>
  <c r="K6" i="16"/>
  <c r="K7" i="9"/>
  <c r="K16" i="10"/>
  <c r="K2" i="1"/>
  <c r="K5" i="3"/>
  <c r="K3" i="8"/>
  <c r="K2" i="11"/>
  <c r="K10" i="9"/>
  <c r="K11" i="10"/>
  <c r="K3" i="10"/>
  <c r="K4" i="15"/>
  <c r="K2" i="16"/>
  <c r="K4" i="16"/>
  <c r="K2" i="4"/>
  <c r="K2" i="9"/>
  <c r="K9" i="9"/>
  <c r="K18" i="10"/>
  <c r="K10" i="10"/>
  <c r="K4" i="9"/>
  <c r="K2" i="8"/>
  <c r="K13" i="9"/>
  <c r="K5" i="9"/>
  <c r="K4" i="13"/>
  <c r="K2" i="15"/>
  <c r="K7" i="16"/>
  <c r="K2" i="3"/>
  <c r="K3" i="3"/>
  <c r="K8" i="9"/>
  <c r="K17" i="10"/>
  <c r="K9" i="10"/>
  <c r="A2" i="5" l="1"/>
  <c r="A2" i="13" l="1"/>
  <c r="A8" i="16"/>
  <c r="A2" i="16"/>
  <c r="A5" i="13"/>
  <c r="A7" i="10"/>
  <c r="A15" i="10"/>
  <c r="A6" i="9"/>
  <c r="A14" i="9"/>
  <c r="A2" i="11"/>
  <c r="A5" i="4"/>
  <c r="A2" i="1"/>
  <c r="A10" i="9"/>
  <c r="A8" i="10"/>
  <c r="A7" i="9"/>
  <c r="A2" i="12"/>
  <c r="A4" i="7"/>
  <c r="A9" i="10"/>
  <c r="A17" i="10"/>
  <c r="A2" i="10"/>
  <c r="A8" i="9"/>
  <c r="A3" i="3"/>
  <c r="A5" i="9"/>
  <c r="A13" i="9"/>
  <c r="A4" i="4"/>
  <c r="A2" i="4"/>
  <c r="A4" i="15"/>
  <c r="A11" i="10"/>
  <c r="A16" i="10"/>
  <c r="A6" i="16"/>
  <c r="A3" i="13"/>
  <c r="A12" i="9"/>
  <c r="A3" i="4"/>
  <c r="A7" i="16"/>
  <c r="A4" i="13"/>
  <c r="A6" i="10"/>
  <c r="A14" i="10"/>
  <c r="A2" i="9"/>
  <c r="A4" i="16"/>
  <c r="A3" i="10"/>
  <c r="A5" i="3"/>
  <c r="A2" i="7"/>
  <c r="A13" i="10"/>
  <c r="A3" i="16"/>
  <c r="A3" i="15"/>
  <c r="A2" i="15"/>
  <c r="A10" i="10"/>
  <c r="A18" i="10"/>
  <c r="A9" i="9"/>
  <c r="A2" i="8"/>
  <c r="A4" i="3"/>
  <c r="A2" i="3"/>
  <c r="A5" i="16"/>
  <c r="A4" i="10"/>
  <c r="A12" i="10"/>
  <c r="A3" i="9"/>
  <c r="A11" i="9"/>
  <c r="A3" i="8"/>
  <c r="A2" i="2"/>
  <c r="A9" i="16"/>
  <c r="A3" i="7"/>
  <c r="A5" i="10"/>
  <c r="A4" i="9"/>
  <c r="A2" i="6"/>
  <c r="Y2" i="4"/>
  <c r="X2" i="4"/>
  <c r="W2" i="4"/>
  <c r="V2" i="4"/>
  <c r="U2" i="4"/>
  <c r="AA2" i="4" s="1"/>
  <c r="P2" i="4"/>
  <c r="O2" i="4"/>
  <c r="T2" i="4" s="1"/>
  <c r="N2" i="4"/>
  <c r="P5" i="3"/>
  <c r="S2" i="3"/>
  <c r="T2" i="3" s="1"/>
  <c r="R2" i="3"/>
  <c r="Q2" i="3"/>
  <c r="O2" i="3"/>
  <c r="N2" i="3"/>
  <c r="M2" i="3" l="1"/>
  <c r="P2" i="3" s="1"/>
</calcChain>
</file>

<file path=xl/sharedStrings.xml><?xml version="1.0" encoding="utf-8"?>
<sst xmlns="http://schemas.openxmlformats.org/spreadsheetml/2006/main" count="682" uniqueCount="337">
  <si>
    <t>القطاع الأوسط</t>
  </si>
  <si>
    <t>الرياض</t>
  </si>
  <si>
    <t>رقم المشروع</t>
  </si>
  <si>
    <t>المرحلة</t>
  </si>
  <si>
    <t>القطاع</t>
  </si>
  <si>
    <t>المنطقة</t>
  </si>
  <si>
    <t>المدينة</t>
  </si>
  <si>
    <t>نوع المشروع (بنية تحتية / مباني)</t>
  </si>
  <si>
    <t>الإستشاري</t>
  </si>
  <si>
    <t>المقاول</t>
  </si>
  <si>
    <t>شهر إعداد التقرير (هجري)</t>
  </si>
  <si>
    <t>السنة
(هجري)</t>
  </si>
  <si>
    <t>اسم المشروع</t>
  </si>
  <si>
    <t>الأولى</t>
  </si>
  <si>
    <t>الوحدات السكنية</t>
  </si>
  <si>
    <t>الاتحاد الهندسي (خطيب و علمي)</t>
  </si>
  <si>
    <t>تاريخ إدخال البيانات (ميلادي)</t>
  </si>
  <si>
    <t>مدخل البيانات (الإستشاري)</t>
  </si>
  <si>
    <t>مدخل البيانات (المقاول)</t>
  </si>
  <si>
    <t>رقم التقرير</t>
  </si>
  <si>
    <t>الجودة</t>
  </si>
  <si>
    <t>العدد الكلي</t>
  </si>
  <si>
    <t>مقبول</t>
  </si>
  <si>
    <t>مرفوض</t>
  </si>
  <si>
    <t>نسبة الطلبات المرفوضة</t>
  </si>
  <si>
    <t>تحت الدراسة</t>
  </si>
  <si>
    <t>إجمالي العدد الكلي</t>
  </si>
  <si>
    <t>إجمالي مقبول</t>
  </si>
  <si>
    <t>إجمالي مرفوض</t>
  </si>
  <si>
    <t>إجمالي نسبة الطلبات المرفوضة</t>
  </si>
  <si>
    <t>نوع الإختبار</t>
  </si>
  <si>
    <t>العدد الكلي للإختبارات</t>
  </si>
  <si>
    <t>عدد الإختبارات الناجحة</t>
  </si>
  <si>
    <t>عدد الإختبارات الفاشلة</t>
  </si>
  <si>
    <t>نسبة الفشل</t>
  </si>
  <si>
    <t>إجمالي الإختبارات الناجحة</t>
  </si>
  <si>
    <t>إجمالي الإختبارات الفاشلة</t>
  </si>
  <si>
    <t>إجمالي نسبة الفشل</t>
  </si>
  <si>
    <t>الرقم</t>
  </si>
  <si>
    <t>مجال العمل</t>
  </si>
  <si>
    <t>مفتوح</t>
  </si>
  <si>
    <t>مغلق</t>
  </si>
  <si>
    <t>ثانوي</t>
  </si>
  <si>
    <t>رئيسي</t>
  </si>
  <si>
    <t>عدد الحالات المكررة</t>
  </si>
  <si>
    <t>نسبة التقارير المفتوحة</t>
  </si>
  <si>
    <t>إجمالي المغلق</t>
  </si>
  <si>
    <t>إجمالي الثانوي</t>
  </si>
  <si>
    <t>إجمالي الرئيسي</t>
  </si>
  <si>
    <t>إجمالي عدد الحالات المكررة</t>
  </si>
  <si>
    <t>إجمالي نسبة التقارير المفتوحة</t>
  </si>
  <si>
    <t>خطة جودة المشروع</t>
  </si>
  <si>
    <t>الحالة</t>
  </si>
  <si>
    <t>رقم المراجعة الحالية</t>
  </si>
  <si>
    <t>ملاحظات على الخطة</t>
  </si>
  <si>
    <t>إجمالي عدد ما تم إعتماده</t>
  </si>
  <si>
    <t>إجمالي العدد المخطط له</t>
  </si>
  <si>
    <t>إجمالي العدد الفعلي</t>
  </si>
  <si>
    <t>إجمالي عدد ما تم رفصه</t>
  </si>
  <si>
    <t>إجمالي عدد ما تحت الدراسة</t>
  </si>
  <si>
    <t>ملاحظات على المخططات التنفيذية</t>
  </si>
  <si>
    <t>إسم المقاول</t>
  </si>
  <si>
    <t>حالة الإعتماد</t>
  </si>
  <si>
    <t>قبول بملاحظات</t>
  </si>
  <si>
    <t>رفض</t>
  </si>
  <si>
    <t>إسم المورد</t>
  </si>
  <si>
    <t>جميع الإختبارات</t>
  </si>
  <si>
    <t>إختبارات التربة</t>
  </si>
  <si>
    <t>إختبارات الخرسانة</t>
  </si>
  <si>
    <t>إختبارات الأسفلت</t>
  </si>
  <si>
    <t>شقراء</t>
  </si>
  <si>
    <t>شركة الحقيل للمقاولات المحدودة</t>
  </si>
  <si>
    <t>محرم</t>
  </si>
  <si>
    <t>مشروع اسكان شقراء - عقد الوحدات السكنية</t>
  </si>
  <si>
    <t>جميع تقارير عدم المطابقة</t>
  </si>
  <si>
    <t>أعمال مدنية</t>
  </si>
  <si>
    <t>أعمال ميكانيكية</t>
  </si>
  <si>
    <t>أعمال كهربائية</t>
  </si>
  <si>
    <t>نعم</t>
  </si>
  <si>
    <t>التوثيق</t>
  </si>
  <si>
    <t>هل جميع المواد الموردة الى الموقع هذا الشهر مرفقة بالوثائق الداعمة المقبولة؟ تم تسجيل دخولها؟ تم فحصها؟ تم تخزينها وحمايتها حسب تعليمات المصنع؟</t>
  </si>
  <si>
    <t>هل تم فصل المواد المرفوضة والمواد التالفة بحيث لايتم إستخدامها عن طريق الخطأ؟</t>
  </si>
  <si>
    <t>هل جميع وثائق التفتيش محدثة ومنظمة حتى هذا الشهر؟</t>
  </si>
  <si>
    <t>لا</t>
  </si>
  <si>
    <t>هل المعايرة سارية لجميع الأجهزة والمعدات في المختبر؟ وهل وثائق المعايرة متوفرة؟</t>
  </si>
  <si>
    <t>هل تم الإحتفاظ بكافة وثائق الإختبارات لهذا الشهر؟ وهل تم عمل جدول للإختبارات القادمة؟</t>
  </si>
  <si>
    <t xml:space="preserve">حالة المختبر ومعايرة المعدات المستخدمة
</t>
  </si>
  <si>
    <t xml:space="preserve">البند
</t>
  </si>
  <si>
    <t>تعليق</t>
  </si>
  <si>
    <t>أعمال الموقع العام</t>
  </si>
  <si>
    <t>الخرسانة</t>
  </si>
  <si>
    <t>أعمال المباني</t>
  </si>
  <si>
    <t>الأعمال المعدنية</t>
  </si>
  <si>
    <t>أعمال العزل</t>
  </si>
  <si>
    <t>أعمال التشطيبات</t>
  </si>
  <si>
    <t>الأعمال الميكانيكية</t>
  </si>
  <si>
    <t>الأعمال الكهربائية</t>
  </si>
  <si>
    <t>القطاع الغربي</t>
  </si>
  <si>
    <t>البنية التحتية</t>
  </si>
  <si>
    <t xml:space="preserve">الدوادمي </t>
  </si>
  <si>
    <t>شركة فواز عبد العزيز الحكير</t>
  </si>
  <si>
    <t>مشروع اسكان الدوادمي  - عقد الوحدات السكنية</t>
  </si>
  <si>
    <t>القطاع الشرقي</t>
  </si>
  <si>
    <t>صفر</t>
  </si>
  <si>
    <t>القصيم</t>
  </si>
  <si>
    <t xml:space="preserve">الأفلاج </t>
  </si>
  <si>
    <t>مكتب محمد طه السقاف</t>
  </si>
  <si>
    <t>شركة محمد العلي السويلم للتجارة والمقاولات</t>
  </si>
  <si>
    <t>مشروع اسكان الأفلاج - عقد الوحدات السكنية</t>
  </si>
  <si>
    <t>القطاع الشمالي</t>
  </si>
  <si>
    <t>ربيع الأول</t>
  </si>
  <si>
    <t>حائل</t>
  </si>
  <si>
    <t>الزلفي</t>
  </si>
  <si>
    <t>مكتب العطيشان</t>
  </si>
  <si>
    <t>مشروع اسكان الزلفي - عقد الوحدات السكنية</t>
  </si>
  <si>
    <t>القطاع الجنوبي</t>
  </si>
  <si>
    <t>ربيع الثاني</t>
  </si>
  <si>
    <t>مكة المكرمة</t>
  </si>
  <si>
    <t>ثادق</t>
  </si>
  <si>
    <t>مكتب الشبنات</t>
  </si>
  <si>
    <t>شركة سيركون للمقاولات العامة</t>
  </si>
  <si>
    <t>مشروع اسكان ثادق - عقد الوحدات السكنية</t>
  </si>
  <si>
    <t>جمادى الأول</t>
  </si>
  <si>
    <t>المدينة المنورة</t>
  </si>
  <si>
    <t>رماح</t>
  </si>
  <si>
    <t xml:space="preserve"> شركة ايكوم</t>
  </si>
  <si>
    <t>مؤسسة عبد الحكيم عبد العزيز البابطين للمقاولات</t>
  </si>
  <si>
    <t>مشروع اسكان رماح - عقد الوحدات السكنية</t>
  </si>
  <si>
    <t>جمادى الآخر</t>
  </si>
  <si>
    <t>المنطقة الشرقية</t>
  </si>
  <si>
    <t>المجمعة</t>
  </si>
  <si>
    <t>شركة مروان المطلق و فهد بو نهية</t>
  </si>
  <si>
    <t>شركة جودة للمقاولات المحدودة</t>
  </si>
  <si>
    <t>مشروع اسكان المجمعة - عقد الوحدات السكنية</t>
  </si>
  <si>
    <t>رجب</t>
  </si>
  <si>
    <t>تبوك</t>
  </si>
  <si>
    <t>العيينة</t>
  </si>
  <si>
    <t>مكتب المركز السعودي</t>
  </si>
  <si>
    <t>شركة الخريجي للتجارة والمقاولات</t>
  </si>
  <si>
    <t>مشروع اسكان العيينة - عقد الوحدات السكنية</t>
  </si>
  <si>
    <t>شعبان</t>
  </si>
  <si>
    <t>الحدود الشمالية</t>
  </si>
  <si>
    <t>دار الرياض</t>
  </si>
  <si>
    <t>مؤسسة عبد الحكيم البابطين للمقاولات</t>
  </si>
  <si>
    <t>رمضان</t>
  </si>
  <si>
    <t>الجوف</t>
  </si>
  <si>
    <t>عنيزة</t>
  </si>
  <si>
    <t>محترفي المجموعة الإستشارية</t>
  </si>
  <si>
    <t>المؤسسة التعميرية للمقاولات</t>
  </si>
  <si>
    <t>مشروع اسكان عنيزة - عقد الوحدات السكنية</t>
  </si>
  <si>
    <t>شوال</t>
  </si>
  <si>
    <t>جيزان</t>
  </si>
  <si>
    <t>رياض الخبراء</t>
  </si>
  <si>
    <t>مكتب دار المجد</t>
  </si>
  <si>
    <t>مؤسسة طابا للمقاولات</t>
  </si>
  <si>
    <t>مشروع اسكان رياض الخبراء - عقد الوحدات السكنية</t>
  </si>
  <si>
    <t>ذو القعدة</t>
  </si>
  <si>
    <t>نجران</t>
  </si>
  <si>
    <t>المذنب</t>
  </si>
  <si>
    <t>مؤسسة رمال البيضة للمقاولات</t>
  </si>
  <si>
    <t>مشروع اسكان المذنب - عقد الوحدات السكنية</t>
  </si>
  <si>
    <t>ذو الحجة</t>
  </si>
  <si>
    <t>الباحة</t>
  </si>
  <si>
    <t>البدائع</t>
  </si>
  <si>
    <t>مؤسسة الأرمك للمقاولات</t>
  </si>
  <si>
    <t>مشروع اسكان البدائع - عقد الوحدات السكنية</t>
  </si>
  <si>
    <t>عسير</t>
  </si>
  <si>
    <t>الرس</t>
  </si>
  <si>
    <t>الشركة السعودية للتطوير العمراني</t>
  </si>
  <si>
    <t>مشروع اسكان الرس - عقد الوحدات السكنية</t>
  </si>
  <si>
    <t>البكيرية</t>
  </si>
  <si>
    <t>مؤسسة عبدالناصر الدرسوني للمقاولات</t>
  </si>
  <si>
    <t>مشروع اسكان البكيرية - عقد الوحدات السكنية</t>
  </si>
  <si>
    <t>النبهانية</t>
  </si>
  <si>
    <t>مؤسسة عبد الحافظ محمد بن شيهون</t>
  </si>
  <si>
    <t>مشروع اسكان النبهانية - عقد الوحدات السكنية</t>
  </si>
  <si>
    <t>عيون الجواء</t>
  </si>
  <si>
    <t>شركة الطريس للمقاولات</t>
  </si>
  <si>
    <t>مشروع اسكان عيون الجواء - عقد الوحدات السكنية</t>
  </si>
  <si>
    <t>الشماسية</t>
  </si>
  <si>
    <t>شركة طليطلة</t>
  </si>
  <si>
    <t>مشروع اسكان الشماسية - عقد الوحدات السكنية</t>
  </si>
  <si>
    <t xml:space="preserve">بريده </t>
  </si>
  <si>
    <t xml:space="preserve">مؤسسة الصملي للمقاولات </t>
  </si>
  <si>
    <t>مشروع اسكان بريده - عقد الوحدات السكنية</t>
  </si>
  <si>
    <t>مؤسسة العريني للمقاولات</t>
  </si>
  <si>
    <t>مشروع اسكان حائل - عقد الوحدات السكنية</t>
  </si>
  <si>
    <t>الشنان</t>
  </si>
  <si>
    <t>مجموعة عبد الله بن محمد أبابطين</t>
  </si>
  <si>
    <t>مشروع اسكان الشنان - عقد الوحدات السكنية</t>
  </si>
  <si>
    <t>القنفذة</t>
  </si>
  <si>
    <t>مؤسسة عبيد علي السلمي للمقاولات</t>
  </si>
  <si>
    <t>مشروع اسكان القنفذة - عقد الوحدات السكنية</t>
  </si>
  <si>
    <t xml:space="preserve"> الخرمة(1)</t>
  </si>
  <si>
    <t>الشركة العربية السعودية للتجارة والإنشاء (شركة ساتكو)</t>
  </si>
  <si>
    <t>مشروع اسكان  الخرمة(1) - عقد الوحدات السكنية</t>
  </si>
  <si>
    <t xml:space="preserve"> الخرمة (2)</t>
  </si>
  <si>
    <t>شركة الكفاح القابضة للمقاولات</t>
  </si>
  <si>
    <t>مشروع اسكان  الخرمة (2) - عقد الوحدات السكنية</t>
  </si>
  <si>
    <t xml:space="preserve"> العلا </t>
  </si>
  <si>
    <t xml:space="preserve">الشركة السعودية اللبنانية للإنشاءات الحديثة </t>
  </si>
  <si>
    <t>مشروع اسكان العلا - عقد الوحدات السكنية</t>
  </si>
  <si>
    <t xml:space="preserve"> خيبر</t>
  </si>
  <si>
    <t>شركة لميك للمقاولات الانشائية المحدودة</t>
  </si>
  <si>
    <t>مشروع اسكان خيبر - عقد الوحدات السكنية</t>
  </si>
  <si>
    <t xml:space="preserve"> حفر الباطن</t>
  </si>
  <si>
    <t>الشركة الصينينة للسكك الحديدية</t>
  </si>
  <si>
    <t>مشروع اسكان  حفر الباطن - عقد الوحدات السكنية</t>
  </si>
  <si>
    <t xml:space="preserve"> الخبر </t>
  </si>
  <si>
    <t>شركة العجمي</t>
  </si>
  <si>
    <t>مشروع اسكان الخبر - عقد الوحدات السكنية</t>
  </si>
  <si>
    <t xml:space="preserve"> الإحســاء 1</t>
  </si>
  <si>
    <t>مشروع اسكان  الإحســاء 1 - عقد الوحدات السكنية</t>
  </si>
  <si>
    <t xml:space="preserve"> الإحســاء 2</t>
  </si>
  <si>
    <t>مشروع اسكان  الإحســاء 2 - عقد الوحدات السكنية</t>
  </si>
  <si>
    <t>المبرز</t>
  </si>
  <si>
    <t>مشروع اسكان المبرز - عقد الوحدات السكنية</t>
  </si>
  <si>
    <t xml:space="preserve"> تبوك </t>
  </si>
  <si>
    <t>مشروع اسكان تبوك - عقد الوحدات السكنية</t>
  </si>
  <si>
    <t>أملج</t>
  </si>
  <si>
    <t>مشروع اسكان أملج - عقد الوحدات السكنية</t>
  </si>
  <si>
    <t xml:space="preserve">تيماء </t>
  </si>
  <si>
    <t>مشروع اسكان تيماء - عقد الوحدات السكنية</t>
  </si>
  <si>
    <t xml:space="preserve"> عرعر </t>
  </si>
  <si>
    <t>مشروع اسكان عرعر - عقد الوحدات السكنية</t>
  </si>
  <si>
    <t xml:space="preserve"> رفحاء</t>
  </si>
  <si>
    <t>مشروع اسكان رفحاء - عقد الوحدات السكنية</t>
  </si>
  <si>
    <t xml:space="preserve"> طريف</t>
  </si>
  <si>
    <t>مشروع اسكان طريف - عقد الوحدات السكنية</t>
  </si>
  <si>
    <t xml:space="preserve"> سكاكا 1</t>
  </si>
  <si>
    <t>مشروع اسكان  سكاكا 1 - عقد الوحدات السكنية</t>
  </si>
  <si>
    <t xml:space="preserve"> القريات</t>
  </si>
  <si>
    <t>مشروع اسكان القريات - عقد الوحدات السكنية</t>
  </si>
  <si>
    <t xml:space="preserve"> سكاكا 2</t>
  </si>
  <si>
    <t>مشروع اسكان  سكاكا 2 - عقد الوحدات السكنية</t>
  </si>
  <si>
    <t xml:space="preserve"> صبيا </t>
  </si>
  <si>
    <t>مشروع اسكان صبيا - عقد الوحدات السكنية</t>
  </si>
  <si>
    <t xml:space="preserve"> أبو عريش (مركز القحمة) </t>
  </si>
  <si>
    <t>مشروع اسكان  أبو عريش (مركز القحمة)  - عقد الوحدات السكنية</t>
  </si>
  <si>
    <t xml:space="preserve"> صامطه القفل </t>
  </si>
  <si>
    <t>مشروع اسكان  صامطه القفل  - عقد الوحدات السكنية</t>
  </si>
  <si>
    <t xml:space="preserve"> بيش </t>
  </si>
  <si>
    <t>مشروع اسكان  بيش  - عقد الوحدات السكنية</t>
  </si>
  <si>
    <t>أحد المسارحــــة (أبو حجر)</t>
  </si>
  <si>
    <t>مشروع اسكان أحد المسارحــــة (أبو حجر) - عقد الوحدات السكنية</t>
  </si>
  <si>
    <t>ضاحية الملك عبد الله</t>
  </si>
  <si>
    <t>مشروع اسكان ضاحية الملك عبد الله - عقد الوحدات السكنية</t>
  </si>
  <si>
    <t xml:space="preserve"> نجران</t>
  </si>
  <si>
    <t>مشروع اسكان  نجران - عقد الوحدات السكنية</t>
  </si>
  <si>
    <t xml:space="preserve"> المخواه (ناوان)</t>
  </si>
  <si>
    <t>مشروع اسكان  المخواه (ناوان) - عقد الوحدات السكنية</t>
  </si>
  <si>
    <t>أصدر</t>
  </si>
  <si>
    <t>حرجة</t>
  </si>
  <si>
    <t>إعادة تقديم من المقاول</t>
  </si>
  <si>
    <t>لم يصدر</t>
  </si>
  <si>
    <t>تحت مراجعة الإستشاري</t>
  </si>
  <si>
    <t>جاري الإعتماد</t>
  </si>
  <si>
    <t>تقديمات مواد</t>
  </si>
  <si>
    <t>لم يعتمد</t>
  </si>
  <si>
    <t>تقديمات مخططات</t>
  </si>
  <si>
    <t>شركة الخضري</t>
  </si>
  <si>
    <t>مشروع اسكان الدوادمي  - عقد البنية التحتية</t>
  </si>
  <si>
    <t>شركة الطريس</t>
  </si>
  <si>
    <t>مشروع اسكان الأفلاج - عقد البنية التحتية</t>
  </si>
  <si>
    <t>شركة هيف</t>
  </si>
  <si>
    <t>مشروع اسكان الزلفي - عقد البنية التحتية</t>
  </si>
  <si>
    <t>شركة السويلم</t>
  </si>
  <si>
    <t>مشروع اسكان ثادق - عقد البنية التحتية</t>
  </si>
  <si>
    <t>دار الدراسات العمرانية</t>
  </si>
  <si>
    <t>مشروع اسكان رماح - عقد البنية التحتية</t>
  </si>
  <si>
    <t xml:space="preserve">مؤسسة علي شار </t>
  </si>
  <si>
    <t>مشروع اسكان المجمعة - عقد البنية التحتية</t>
  </si>
  <si>
    <t>شركة مسار الحديثة</t>
  </si>
  <si>
    <t>مشروع اسكان العيينة - عقد البنية التحتية</t>
  </si>
  <si>
    <t>شركة الفوزانية</t>
  </si>
  <si>
    <t>مشروع اسكان شقراء - عقد البنية التحتية</t>
  </si>
  <si>
    <t>مشروع اسكان عنيزة - عقد البنية التحتية</t>
  </si>
  <si>
    <t>مشروع اسكان رياض الخبراء - عقد البنية التحتية</t>
  </si>
  <si>
    <t>مشروع اسكان المذنب - عقد البنية التحتية</t>
  </si>
  <si>
    <t>مشروع اسكان البدائع - عقد البنية التحتية</t>
  </si>
  <si>
    <t>مشروع اسكان الرس - عقد البنية التحتية</t>
  </si>
  <si>
    <t>مشروع اسكان البكيرية - عقد البنية التحتية</t>
  </si>
  <si>
    <t>مشروع اسكان النبهانية - عقد البنية التحتية</t>
  </si>
  <si>
    <t>مشروع اسكان عيون الجواء - عقد البنية التحتية</t>
  </si>
  <si>
    <t>مشروع اسكان الشماسية - عقد البنية التحتية</t>
  </si>
  <si>
    <t>مشروع اسكان بريده - عقد البنية التحتية</t>
  </si>
  <si>
    <t>مشروع اسكان حائل - عقد البنية التحتية</t>
  </si>
  <si>
    <t>مشروع اسكان الشنان - عقد البنية التحتية</t>
  </si>
  <si>
    <t>مشروع اسكان القنفذة - عقد البنية التحتية</t>
  </si>
  <si>
    <t xml:space="preserve"> الخرمة </t>
  </si>
  <si>
    <t>مشروع اسكان  الخرمة - عقد البنية التحتية</t>
  </si>
  <si>
    <t>مشروع اسكان العلا - عقد البنية التحتية</t>
  </si>
  <si>
    <t>مشروع اسكان خيبر - عقد البنية التحتية</t>
  </si>
  <si>
    <t>مشروع اسكان  حفر الباطن - عقد البنية التحتية</t>
  </si>
  <si>
    <t>مشروع اسكان الخبر - عقد البنية التحتية</t>
  </si>
  <si>
    <t xml:space="preserve"> الإحســاء </t>
  </si>
  <si>
    <t>مشروع اسكان  الإحســاء - عقد البنية التحتية</t>
  </si>
  <si>
    <t>مشروع اسكان المبرز - عقد البنية التحتية</t>
  </si>
  <si>
    <t>مشروع اسكان تبوك - عقد البنية التحتية</t>
  </si>
  <si>
    <t>مشروع اسكان أملج - عقد البنية التحتية</t>
  </si>
  <si>
    <t>مشروع اسكان تيماء - عقد البنية التحتية</t>
  </si>
  <si>
    <t>مشروع اسكان عرعر - عقد البنية التحتية</t>
  </si>
  <si>
    <t>مشروع اسكان رفحاء - عقد البنية التحتية</t>
  </si>
  <si>
    <t>مشروع اسكان طريف - عقد البنية التحتية</t>
  </si>
  <si>
    <t>مشروع اسكان  سكاكا 1 - عقد البنية التحتية</t>
  </si>
  <si>
    <t>مشروع اسكان القريات - عقد البنية التحتية</t>
  </si>
  <si>
    <t>مشروع اسكان  سكاكا 2 - عقد البنية التحتية</t>
  </si>
  <si>
    <t>مشروع اسكان صبيا - عقد البنية التحتية</t>
  </si>
  <si>
    <t>مشروع اسكان  أبو عريش (مركز القحمة)  - عقد البنية التحتية</t>
  </si>
  <si>
    <t>مشروع اسكان  صامطه القفل  - عقد البنية التحتية</t>
  </si>
  <si>
    <t>مشروع اسكان  بيش  - عقد البنية التحتية</t>
  </si>
  <si>
    <t>مشروع اسكان أحد المسارحــــة (أبو حجر) - عقد البنية التحتية</t>
  </si>
  <si>
    <t>مشروع اسكان ضاحية الملك عبد الله - عقد البنية التحتية</t>
  </si>
  <si>
    <t>مشروع اسكان  نجران - عقد البنية التحتية</t>
  </si>
  <si>
    <t>مشروع اسكان  المخواه (ناوان) - عقد البنية التحتية</t>
  </si>
  <si>
    <t>أبها-التعاون</t>
  </si>
  <si>
    <t>مشروع اسكان  أبها (التعاون) - عقد البنية التحتية</t>
  </si>
  <si>
    <t>تربه</t>
  </si>
  <si>
    <t>3047</t>
  </si>
  <si>
    <t>مشروع اسكان  تربه - عقد البنية التحتية</t>
  </si>
  <si>
    <t>الحناكية</t>
  </si>
  <si>
    <t>3048</t>
  </si>
  <si>
    <t>مشروع اسكان  الحناكية  - عقد البنية التحتية</t>
  </si>
  <si>
    <t>إجمالي المفتوح</t>
  </si>
  <si>
    <t>إعتماد</t>
  </si>
  <si>
    <t>لم يتم التسليم</t>
  </si>
  <si>
    <t>إذا كانت نسبة طلبات فحص العمل المرفوضة أقل من 10% ، يوجد خطة جودة معتمدة، يوجد فريق جودة، تقارير عدم المطابقة المفتوحة أقل من 5%</t>
  </si>
  <si>
    <t>إذا كانت نسبة طلبات فحص العمل المرفوضة أكثرمن 11% و أقل من 20% ، أو لايوجد خطة جودة معتمدة، أو تقارير عدم المطابقة المفتوحة أكثرمن 5% وأقل من 10%</t>
  </si>
  <si>
    <t>إذا كانت نسبة طلبات فحص العمل المرفوضة أكثرمن 20% ،أو تقارير عدم المطابقة المفتوحة أكثرمن 10%</t>
  </si>
  <si>
    <t>المسمى الوظيفي</t>
  </si>
  <si>
    <t>هل جميع وثائق التنفيذ محدثة وموزعة على المختصين؟</t>
  </si>
  <si>
    <t>هل تلقت الكوادر الفنية بالمعمل التدريب اللازم لعمل الإختبارات؟</t>
  </si>
  <si>
    <t>لايوجد مشاكل متعلقة بالجودة</t>
  </si>
  <si>
    <t>يوجدي مشاكل متعلقة بالجودة</t>
  </si>
  <si>
    <t>ملاحظات على طرق تنفيذ البنود</t>
  </si>
  <si>
    <t>تعليقات مدير المشروع على الجودة في المشروع</t>
  </si>
  <si>
    <t>صفحه مهندس تنفيذى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</si>
</sst>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indexed="8"/>
      <name val="Arial"/>
      <family val="2"/>
      <charset val="178"/>
    </font>
    <font>
      <b/>
      <sz val="10"/>
      <color theme="1"/>
      <name val="Arial Unicode MS"/>
      <family val="2"/>
    </font>
    <font>
      <sz val="8"/>
      <color theme="1"/>
      <name val="Arial Unicode MS"/>
      <family val="2"/>
    </font>
    <font>
      <b/>
      <sz val="8"/>
      <name val="Arial Unicode MS"/>
      <family val="2"/>
    </font>
    <font>
      <b/>
      <sz val="8"/>
      <color theme="1"/>
      <name val="Arial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b/>
      <sz val="12"/>
      <color theme="0"/>
      <name val="Arial"/>
      <family val="2"/>
      <scheme val="minor"/>
    </font>
    <font>
      <b/>
      <sz val="14"/>
      <color theme="0"/>
      <name val="Arial"/>
      <family val="2"/>
      <scheme val="minor"/>
    </font>
    <font>
      <sz val="14"/>
      <color theme="0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8" fillId="0" borderId="0"/>
    <xf numFmtId="9" fontId="9" fillId="0" borderId="0" applyFont="0" applyFill="0" applyBorder="0" applyAlignment="0" applyProtection="0"/>
  </cellStyleXfs>
  <cellXfs count="67">
    <xf numFmtId="0" fontId="0" fillId="0" borderId="0" xfId="0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22" fontId="0" fillId="0" borderId="0" xfId="0" applyNumberFormat="1"/>
    <xf numFmtId="22" fontId="0" fillId="0" borderId="0" xfId="0" applyNumberFormat="1" applyAlignment="1">
      <alignment wrapText="1"/>
    </xf>
    <xf numFmtId="0" fontId="0" fillId="0" borderId="4" xfId="0" applyBorder="1" applyProtection="1"/>
    <xf numFmtId="0" fontId="0" fillId="0" borderId="0" xfId="0" applyProtection="1"/>
    <xf numFmtId="49" fontId="0" fillId="0" borderId="0" xfId="0" applyNumberFormat="1" applyProtection="1"/>
    <xf numFmtId="0" fontId="0" fillId="0" borderId="0" xfId="0" applyAlignment="1" applyProtection="1">
      <alignment wrapText="1"/>
    </xf>
    <xf numFmtId="0" fontId="4" fillId="6" borderId="2" xfId="2" applyFont="1" applyFill="1" applyBorder="1" applyAlignment="1" applyProtection="1">
      <alignment horizontal="center" vertical="center" wrapText="1" readingOrder="2"/>
    </xf>
    <xf numFmtId="0" fontId="5" fillId="6" borderId="1" xfId="2" applyFont="1" applyFill="1" applyBorder="1" applyAlignment="1" applyProtection="1">
      <alignment horizontal="center" vertical="center" wrapText="1" readingOrder="2"/>
    </xf>
    <xf numFmtId="0" fontId="6" fillId="6" borderId="1" xfId="2" applyFont="1" applyFill="1" applyBorder="1" applyAlignment="1" applyProtection="1">
      <alignment horizontal="right" vertical="center" wrapText="1" readingOrder="2"/>
    </xf>
    <xf numFmtId="0" fontId="7" fillId="0" borderId="1" xfId="0" applyFont="1" applyBorder="1" applyAlignment="1" applyProtection="1">
      <alignment horizontal="center" vertical="center" wrapText="1"/>
    </xf>
    <xf numFmtId="0" fontId="5" fillId="6" borderId="2" xfId="2" applyFont="1" applyFill="1" applyBorder="1" applyAlignment="1" applyProtection="1">
      <alignment horizontal="center" vertical="center" wrapText="1" readingOrder="2"/>
    </xf>
    <xf numFmtId="0" fontId="0" fillId="6" borderId="1" xfId="0" applyFill="1" applyBorder="1" applyProtection="1">
      <protection locked="0"/>
    </xf>
    <xf numFmtId="0" fontId="0" fillId="0" borderId="5" xfId="0" applyBorder="1" applyProtection="1"/>
    <xf numFmtId="0" fontId="0" fillId="0" borderId="6" xfId="0" applyBorder="1" applyProtection="1"/>
    <xf numFmtId="0" fontId="0" fillId="0" borderId="0" xfId="0" applyFill="1" applyBorder="1" applyProtection="1"/>
    <xf numFmtId="0" fontId="6" fillId="0" borderId="1" xfId="2" applyFont="1" applyFill="1" applyBorder="1" applyAlignment="1" applyProtection="1">
      <alignment horizontal="right" vertical="center" wrapText="1" readingOrder="2"/>
    </xf>
    <xf numFmtId="0" fontId="6" fillId="6" borderId="3" xfId="2" applyFont="1" applyFill="1" applyBorder="1" applyAlignment="1" applyProtection="1">
      <alignment horizontal="right" vertical="center" wrapText="1" readingOrder="2"/>
    </xf>
    <xf numFmtId="0" fontId="4" fillId="0" borderId="2" xfId="2" applyFont="1" applyFill="1" applyBorder="1" applyAlignment="1" applyProtection="1">
      <alignment horizontal="center" vertical="center" wrapText="1" readingOrder="2"/>
    </xf>
    <xf numFmtId="0" fontId="5" fillId="0" borderId="2" xfId="2" applyFont="1" applyFill="1" applyBorder="1" applyAlignment="1" applyProtection="1">
      <alignment horizontal="center" vertical="center" wrapText="1" readingOrder="2"/>
    </xf>
    <xf numFmtId="0" fontId="6" fillId="6" borderId="2" xfId="2" applyFont="1" applyFill="1" applyBorder="1" applyAlignment="1" applyProtection="1">
      <alignment horizontal="right" vertical="center" wrapText="1" readingOrder="2"/>
    </xf>
    <xf numFmtId="0" fontId="1" fillId="0" borderId="1" xfId="0" applyFont="1" applyBorder="1" applyProtection="1"/>
    <xf numFmtId="0" fontId="0" fillId="6" borderId="1" xfId="0" applyFill="1" applyBorder="1" applyProtection="1"/>
    <xf numFmtId="0" fontId="6" fillId="0" borderId="2" xfId="2" applyFont="1" applyFill="1" applyBorder="1" applyAlignment="1" applyProtection="1">
      <alignment horizontal="right" vertical="center" wrapText="1" readingOrder="2"/>
    </xf>
    <xf numFmtId="0" fontId="6" fillId="6" borderId="0" xfId="2" applyFont="1" applyFill="1" applyBorder="1" applyAlignment="1" applyProtection="1">
      <alignment horizontal="right" vertical="center" wrapText="1" readingOrder="2"/>
    </xf>
    <xf numFmtId="0" fontId="1" fillId="0" borderId="5" xfId="0" applyFont="1" applyFill="1" applyBorder="1" applyProtection="1"/>
    <xf numFmtId="0" fontId="4" fillId="0" borderId="1" xfId="2" applyFont="1" applyFill="1" applyBorder="1" applyAlignment="1" applyProtection="1">
      <alignment horizontal="center" vertical="center" wrapText="1" readingOrder="2"/>
    </xf>
    <xf numFmtId="49" fontId="0" fillId="0" borderId="1" xfId="0" applyNumberFormat="1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9" fontId="10" fillId="7" borderId="1" xfId="1" applyFont="1" applyFill="1" applyBorder="1" applyAlignment="1" applyProtection="1">
      <alignment horizontal="center" vertical="center"/>
    </xf>
    <xf numFmtId="9" fontId="10" fillId="7" borderId="1" xfId="1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8" borderId="1" xfId="0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Protection="1">
      <protection locked="0"/>
    </xf>
    <xf numFmtId="0" fontId="12" fillId="5" borderId="1" xfId="0" applyFont="1" applyFill="1" applyBorder="1" applyAlignment="1">
      <alignment horizontal="right" vertical="center" wrapText="1"/>
    </xf>
    <xf numFmtId="0" fontId="13" fillId="0" borderId="1" xfId="0" applyFont="1" applyBorder="1" applyAlignment="1" applyProtection="1">
      <alignment horizontal="right" vertical="center"/>
      <protection locked="0"/>
    </xf>
    <xf numFmtId="0" fontId="12" fillId="4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6" fillId="8" borderId="1" xfId="0" applyFont="1" applyFill="1" applyBorder="1" applyAlignment="1">
      <alignment horizontal="right" vertical="center"/>
    </xf>
    <xf numFmtId="0" fontId="13" fillId="0" borderId="0" xfId="0" applyFont="1" applyBorder="1" applyAlignment="1">
      <alignment wrapText="1"/>
    </xf>
    <xf numFmtId="0" fontId="13" fillId="0" borderId="1" xfId="0" applyFont="1" applyBorder="1" applyAlignment="1" applyProtection="1">
      <alignment wrapText="1"/>
      <protection locked="0"/>
    </xf>
    <xf numFmtId="0" fontId="15" fillId="8" borderId="1" xfId="0" applyFont="1" applyFill="1" applyBorder="1" applyAlignment="1" applyProtection="1">
      <alignment horizontal="right" vertical="center"/>
    </xf>
    <xf numFmtId="0" fontId="11" fillId="0" borderId="1" xfId="0" applyFont="1" applyBorder="1" applyAlignment="1" applyProtection="1">
      <alignment horizontal="center" vertical="center"/>
    </xf>
    <xf numFmtId="0" fontId="15" fillId="8" borderId="1" xfId="0" applyFont="1" applyFill="1" applyBorder="1" applyAlignment="1" applyProtection="1">
      <alignment horizontal="right" vertical="center"/>
      <protection locked="0"/>
    </xf>
    <xf numFmtId="0" fontId="15" fillId="8" borderId="1" xfId="0" applyFont="1" applyFill="1" applyBorder="1" applyProtection="1">
      <protection locked="0"/>
    </xf>
  </cellXfs>
  <cellStyles count="5">
    <cellStyle name="Normal" xfId="0" builtinId="0"/>
    <cellStyle name="Normal 2" xfId="3"/>
    <cellStyle name="Normal_ورقة1" xfId="2"/>
    <cellStyle name="Percent" xfId="1" builtinId="5"/>
    <cellStyle name="Percent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9"/>
  </sheetPr>
  <dimension ref="A1:Q4"/>
  <sheetViews>
    <sheetView rightToLeft="1" tabSelected="1" topLeftCell="C1" zoomScaleNormal="100" workbookViewId="0">
      <selection activeCell="H6" sqref="H6"/>
    </sheetView>
  </sheetViews>
  <sheetFormatPr defaultRowHeight="13.8" x14ac:dyDescent="0.25"/>
  <cols>
    <col min="1" max="1" width="10.09765625" hidden="1" customWidth="1"/>
    <col min="2" max="2" width="6.3984375" hidden="1" customWidth="1"/>
    <col min="3" max="3" width="10.69921875" bestFit="1" customWidth="1"/>
    <col min="4" max="4" width="10.69921875" customWidth="1"/>
    <col min="5" max="5" width="7.69921875" customWidth="1"/>
    <col min="6" max="6" width="25.69921875" bestFit="1" customWidth="1"/>
    <col min="7" max="7" width="24.09765625" bestFit="1" customWidth="1"/>
    <col min="8" max="8" width="24.69921875" bestFit="1" customWidth="1"/>
    <col min="9" max="9" width="20.3984375" bestFit="1" customWidth="1"/>
    <col min="10" max="10" width="9.09765625" customWidth="1"/>
    <col min="11" max="11" width="35.296875" customWidth="1"/>
    <col min="12" max="13" width="21" customWidth="1"/>
    <col min="14" max="15" width="18" customWidth="1"/>
    <col min="16" max="17" width="19.09765625" customWidth="1"/>
  </cols>
  <sheetData>
    <row r="1" spans="1:17" ht="34.5" customHeight="1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2" t="s">
        <v>19</v>
      </c>
      <c r="M1" s="2" t="s">
        <v>16</v>
      </c>
      <c r="N1" s="2" t="s">
        <v>17</v>
      </c>
      <c r="O1" s="2" t="s">
        <v>329</v>
      </c>
      <c r="P1" s="2" t="s">
        <v>18</v>
      </c>
      <c r="Q1" s="2" t="s">
        <v>329</v>
      </c>
    </row>
    <row r="2" spans="1:17" s="31" customFormat="1" ht="39" customHeight="1" x14ac:dyDescent="0.25">
      <c r="A2" s="32">
        <f>VLOOKUP(E2,'بيانات المشاريع'!$F$3:$G$49,2,FALSE)</f>
        <v>1007</v>
      </c>
      <c r="B2" s="32" t="s">
        <v>13</v>
      </c>
      <c r="C2" s="33" t="s">
        <v>0</v>
      </c>
      <c r="D2" s="33" t="s">
        <v>1</v>
      </c>
      <c r="E2" s="33" t="s">
        <v>136</v>
      </c>
      <c r="F2" s="33" t="s">
        <v>14</v>
      </c>
      <c r="G2" s="33" t="s">
        <v>336</v>
      </c>
      <c r="H2" s="33" t="s">
        <v>336</v>
      </c>
      <c r="I2" s="33" t="s">
        <v>110</v>
      </c>
      <c r="J2" s="33">
        <v>1436</v>
      </c>
      <c r="K2" s="36" t="str">
        <f>IF(F2='بيانات المشاريع'!E4, VLOOKUP(E2,'بيانات المشاريع'!$J$3:$K$49,2,FALSE),  VLOOKUP(E2,'بيانات المشاريع'!$J$50:$K$100,2,FALSE))</f>
        <v>مشروع اسكان العيينة - عقد الوحدات السكنية</v>
      </c>
      <c r="L2" s="34"/>
      <c r="M2" s="35"/>
      <c r="N2" s="34"/>
      <c r="O2" s="34"/>
      <c r="P2" s="34"/>
      <c r="Q2" s="34"/>
    </row>
    <row r="4" spans="1:17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5"/>
      <c r="N4" s="5"/>
      <c r="O4" s="4"/>
    </row>
  </sheetData>
  <sheetProtection password="CC15" sheet="1" objects="1" scenarios="1"/>
  <dataValidations count="8">
    <dataValidation type="list" allowBlank="1" showInputMessage="1" showErrorMessage="1" sqref="D2">
      <formula1>Region</formula1>
    </dataValidation>
    <dataValidation type="list" allowBlank="1" showInputMessage="1" showErrorMessage="1" sqref="C2">
      <formula1>Sector</formula1>
    </dataValidation>
    <dataValidation type="list" allowBlank="1" showInputMessage="1" showErrorMessage="1" sqref="E2">
      <formula1>City</formula1>
    </dataValidation>
    <dataValidation type="list" allowBlank="1" showInputMessage="1" showErrorMessage="1" sqref="F2">
      <formula1>Type</formula1>
    </dataValidation>
    <dataValidation type="list" allowBlank="1" showInputMessage="1" showErrorMessage="1" sqref="G2">
      <formula1>Consultant</formula1>
    </dataValidation>
    <dataValidation type="list" allowBlank="1" showInputMessage="1" showErrorMessage="1" sqref="H2">
      <formula1>Contractor</formula1>
    </dataValidation>
    <dataValidation type="list" allowBlank="1" showInputMessage="1" showErrorMessage="1" sqref="I2">
      <formula1>Month</formula1>
    </dataValidation>
    <dataValidation type="list" allowBlank="1" showInputMessage="1" showErrorMessage="1" sqref="J2">
      <formula1>Year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2" tint="-0.499984740745262"/>
  </sheetPr>
  <dimension ref="A1:Q2"/>
  <sheetViews>
    <sheetView rightToLeft="1" topLeftCell="L1" zoomScaleNormal="100" workbookViewId="0">
      <selection activeCell="L2" sqref="L2"/>
    </sheetView>
  </sheetViews>
  <sheetFormatPr defaultRowHeight="13.8" x14ac:dyDescent="0.25"/>
  <cols>
    <col min="1" max="1" width="10.296875" hidden="1" customWidth="1"/>
    <col min="2" max="2" width="6.3984375" hidden="1" customWidth="1"/>
    <col min="3" max="3" width="10.69921875" hidden="1" customWidth="1"/>
    <col min="4" max="4" width="6.296875" hidden="1" customWidth="1"/>
    <col min="5" max="5" width="5.69921875" hidden="1" customWidth="1"/>
    <col min="6" max="6" width="23.8984375" hidden="1" customWidth="1"/>
    <col min="7" max="7" width="24.09765625" hidden="1" customWidth="1"/>
    <col min="8" max="8" width="24.69921875" hidden="1" customWidth="1"/>
    <col min="9" max="9" width="22" hidden="1" customWidth="1"/>
    <col min="10" max="10" width="8.8984375" hidden="1" customWidth="1"/>
    <col min="11" max="11" width="31.3984375" hidden="1" customWidth="1"/>
    <col min="12" max="17" width="27.8984375" customWidth="1"/>
  </cols>
  <sheetData>
    <row r="1" spans="1:17" ht="72.75" customHeight="1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37" t="s">
        <v>12</v>
      </c>
      <c r="L1" s="50" t="s">
        <v>56</v>
      </c>
      <c r="M1" s="50" t="s">
        <v>57</v>
      </c>
      <c r="N1" s="50" t="s">
        <v>55</v>
      </c>
      <c r="O1" s="50" t="s">
        <v>58</v>
      </c>
      <c r="P1" s="50" t="s">
        <v>59</v>
      </c>
      <c r="Q1" s="50" t="s">
        <v>60</v>
      </c>
    </row>
    <row r="2" spans="1:17" ht="48.75" customHeight="1" x14ac:dyDescent="0.25">
      <c r="A2" s="3">
        <f>Project_Data!A$2</f>
        <v>1007</v>
      </c>
      <c r="B2" s="3" t="str">
        <f>Project_Data!B$2</f>
        <v>الأولى</v>
      </c>
      <c r="C2" s="3" t="str">
        <f>Project_Data!C$2</f>
        <v>القطاع الأوسط</v>
      </c>
      <c r="D2" s="3" t="str">
        <f>Project_Data!D$2</f>
        <v>الرياض</v>
      </c>
      <c r="E2" s="3" t="str">
        <f>Project_Data!E$2</f>
        <v>العيينة</v>
      </c>
      <c r="F2" s="3" t="str">
        <f>Project_Data!F$2</f>
        <v>الوحدات السكنية</v>
      </c>
      <c r="G2" s="3" t="str">
        <f>Project_Data!G$2</f>
        <v>صفحه مهندس تنفيذى</v>
      </c>
      <c r="H2" s="3" t="str">
        <f>Project_Data!H$2</f>
        <v>صفحه مهندس تنفيذى</v>
      </c>
      <c r="I2" s="3" t="str">
        <f>Project_Data!I$2</f>
        <v>ربيع الأول</v>
      </c>
      <c r="J2" s="3">
        <f>Project_Data!J$2</f>
        <v>1436</v>
      </c>
      <c r="K2" s="3" t="str">
        <f>Project_Data!K$2</f>
        <v>مشروع اسكان العيينة - عقد الوحدات السكنية</v>
      </c>
      <c r="L2" s="39"/>
      <c r="M2" s="39"/>
      <c r="N2" s="39"/>
      <c r="O2" s="39"/>
      <c r="P2" s="39"/>
      <c r="Q2" s="39"/>
    </row>
  </sheetData>
  <sheetProtection password="CC15" sheet="1" objects="1" scenarios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7" tint="0.39997558519241921"/>
  </sheetPr>
  <dimension ref="A1:P14"/>
  <sheetViews>
    <sheetView rightToLeft="1" topLeftCell="L1" zoomScale="85" zoomScaleNormal="85" workbookViewId="0">
      <selection activeCell="P1" sqref="P1"/>
    </sheetView>
  </sheetViews>
  <sheetFormatPr defaultRowHeight="15.75" customHeight="1" x14ac:dyDescent="0.25"/>
  <cols>
    <col min="1" max="1" width="10.296875" hidden="1" customWidth="1"/>
    <col min="2" max="2" width="6.3984375" hidden="1" customWidth="1"/>
    <col min="3" max="3" width="10.69921875" hidden="1" customWidth="1"/>
    <col min="4" max="4" width="6.296875" hidden="1" customWidth="1"/>
    <col min="5" max="5" width="5.69921875" hidden="1" customWidth="1"/>
    <col min="6" max="6" width="23.8984375" hidden="1" customWidth="1"/>
    <col min="7" max="7" width="24.09765625" hidden="1" customWidth="1"/>
    <col min="8" max="8" width="24.69921875" hidden="1" customWidth="1"/>
    <col min="9" max="9" width="22" hidden="1" customWidth="1"/>
    <col min="10" max="10" width="8.8984375" hidden="1" customWidth="1"/>
    <col min="11" max="11" width="31.3984375" hidden="1" customWidth="1"/>
    <col min="12" max="12" width="57" customWidth="1"/>
    <col min="13" max="16" width="17.8984375" customWidth="1"/>
  </cols>
  <sheetData>
    <row r="1" spans="1:16" ht="66.75" customHeight="1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38" t="s">
        <v>61</v>
      </c>
      <c r="M1" s="38" t="s">
        <v>62</v>
      </c>
      <c r="N1" s="38" t="s">
        <v>25</v>
      </c>
      <c r="O1" s="38" t="s">
        <v>63</v>
      </c>
      <c r="P1" s="38" t="s">
        <v>64</v>
      </c>
    </row>
    <row r="2" spans="1:16" ht="36" customHeight="1" x14ac:dyDescent="0.25">
      <c r="A2" s="3">
        <f>Project_Data!A$2</f>
        <v>1007</v>
      </c>
      <c r="B2" s="3" t="str">
        <f>Project_Data!B$2</f>
        <v>الأولى</v>
      </c>
      <c r="C2" s="3" t="str">
        <f>Project_Data!C$2</f>
        <v>القطاع الأوسط</v>
      </c>
      <c r="D2" s="3" t="str">
        <f>Project_Data!D$2</f>
        <v>الرياض</v>
      </c>
      <c r="E2" s="3" t="str">
        <f>Project_Data!E$2</f>
        <v>العيينة</v>
      </c>
      <c r="F2" s="3" t="str">
        <f>Project_Data!F$2</f>
        <v>الوحدات السكنية</v>
      </c>
      <c r="G2" s="3" t="str">
        <f>Project_Data!G$2</f>
        <v>صفحه مهندس تنفيذى</v>
      </c>
      <c r="H2" s="3" t="str">
        <f>Project_Data!H$2</f>
        <v>صفحه مهندس تنفيذى</v>
      </c>
      <c r="I2" s="3" t="str">
        <f>Project_Data!I$2</f>
        <v>ربيع الأول</v>
      </c>
      <c r="J2" s="3">
        <f>Project_Data!J$2</f>
        <v>1436</v>
      </c>
      <c r="K2" s="3" t="str">
        <f>Project_Data!K$2</f>
        <v>مشروع اسكان العيينة - عقد الوحدات السكنية</v>
      </c>
      <c r="L2" s="65"/>
      <c r="M2" s="39"/>
      <c r="N2" s="39"/>
      <c r="O2" s="39"/>
      <c r="P2" s="39"/>
    </row>
    <row r="3" spans="1:16" ht="36" customHeight="1" x14ac:dyDescent="0.25">
      <c r="A3" s="3">
        <f>Project_Data!A$2</f>
        <v>1007</v>
      </c>
      <c r="B3" s="3" t="str">
        <f>Project_Data!B$2</f>
        <v>الأولى</v>
      </c>
      <c r="C3" s="3" t="str">
        <f>Project_Data!C$2</f>
        <v>القطاع الأوسط</v>
      </c>
      <c r="D3" s="3" t="str">
        <f>Project_Data!D$2</f>
        <v>الرياض</v>
      </c>
      <c r="E3" s="3" t="str">
        <f>Project_Data!E$2</f>
        <v>العيينة</v>
      </c>
      <c r="F3" s="3" t="str">
        <f>Project_Data!F$2</f>
        <v>الوحدات السكنية</v>
      </c>
      <c r="G3" s="3" t="str">
        <f>Project_Data!G$2</f>
        <v>صفحه مهندس تنفيذى</v>
      </c>
      <c r="H3" s="3" t="str">
        <f>Project_Data!H$2</f>
        <v>صفحه مهندس تنفيذى</v>
      </c>
      <c r="I3" s="3" t="str">
        <f>Project_Data!I$2</f>
        <v>ربيع الأول</v>
      </c>
      <c r="J3" s="3">
        <f>Project_Data!J$2</f>
        <v>1436</v>
      </c>
      <c r="K3" s="3" t="str">
        <f>Project_Data!K$2</f>
        <v>مشروع اسكان العيينة - عقد الوحدات السكنية</v>
      </c>
      <c r="L3" s="65"/>
      <c r="M3" s="39"/>
      <c r="N3" s="39"/>
      <c r="O3" s="39"/>
      <c r="P3" s="39"/>
    </row>
    <row r="4" spans="1:16" ht="36" customHeight="1" x14ac:dyDescent="0.25">
      <c r="A4" s="3">
        <f>Project_Data!A$2</f>
        <v>1007</v>
      </c>
      <c r="B4" s="3" t="str">
        <f>Project_Data!B$2</f>
        <v>الأولى</v>
      </c>
      <c r="C4" s="3" t="str">
        <f>Project_Data!C$2</f>
        <v>القطاع الأوسط</v>
      </c>
      <c r="D4" s="3" t="str">
        <f>Project_Data!D$2</f>
        <v>الرياض</v>
      </c>
      <c r="E4" s="3" t="str">
        <f>Project_Data!E$2</f>
        <v>العيينة</v>
      </c>
      <c r="F4" s="3" t="str">
        <f>Project_Data!F$2</f>
        <v>الوحدات السكنية</v>
      </c>
      <c r="G4" s="3" t="str">
        <f>Project_Data!G$2</f>
        <v>صفحه مهندس تنفيذى</v>
      </c>
      <c r="H4" s="3" t="str">
        <f>Project_Data!H$2</f>
        <v>صفحه مهندس تنفيذى</v>
      </c>
      <c r="I4" s="3" t="str">
        <f>Project_Data!I$2</f>
        <v>ربيع الأول</v>
      </c>
      <c r="J4" s="3">
        <f>Project_Data!J$2</f>
        <v>1436</v>
      </c>
      <c r="K4" s="3" t="str">
        <f>Project_Data!K$2</f>
        <v>مشروع اسكان العيينة - عقد الوحدات السكنية</v>
      </c>
      <c r="L4" s="65"/>
      <c r="M4" s="39"/>
      <c r="N4" s="39"/>
      <c r="O4" s="39"/>
      <c r="P4" s="39"/>
    </row>
    <row r="5" spans="1:16" ht="36" customHeight="1" x14ac:dyDescent="0.25">
      <c r="A5" s="3">
        <f>Project_Data!A$2</f>
        <v>1007</v>
      </c>
      <c r="B5" s="3" t="str">
        <f>Project_Data!B$2</f>
        <v>الأولى</v>
      </c>
      <c r="C5" s="3" t="str">
        <f>Project_Data!C$2</f>
        <v>القطاع الأوسط</v>
      </c>
      <c r="D5" s="3" t="str">
        <f>Project_Data!D$2</f>
        <v>الرياض</v>
      </c>
      <c r="E5" s="3" t="str">
        <f>Project_Data!E$2</f>
        <v>العيينة</v>
      </c>
      <c r="F5" s="3" t="str">
        <f>Project_Data!F$2</f>
        <v>الوحدات السكنية</v>
      </c>
      <c r="G5" s="3" t="str">
        <f>Project_Data!G$2</f>
        <v>صفحه مهندس تنفيذى</v>
      </c>
      <c r="H5" s="3" t="str">
        <f>Project_Data!H$2</f>
        <v>صفحه مهندس تنفيذى</v>
      </c>
      <c r="I5" s="3" t="str">
        <f>Project_Data!I$2</f>
        <v>ربيع الأول</v>
      </c>
      <c r="J5" s="3">
        <f>Project_Data!J$2</f>
        <v>1436</v>
      </c>
      <c r="K5" s="3" t="str">
        <f>Project_Data!K$2</f>
        <v>مشروع اسكان العيينة - عقد الوحدات السكنية</v>
      </c>
      <c r="L5" s="65"/>
      <c r="M5" s="39"/>
      <c r="N5" s="39"/>
      <c r="O5" s="39"/>
      <c r="P5" s="39"/>
    </row>
    <row r="6" spans="1:16" ht="36" customHeight="1" x14ac:dyDescent="0.25">
      <c r="A6" s="3">
        <f>Project_Data!A$2</f>
        <v>1007</v>
      </c>
      <c r="B6" s="3" t="str">
        <f>Project_Data!B$2</f>
        <v>الأولى</v>
      </c>
      <c r="C6" s="3" t="str">
        <f>Project_Data!C$2</f>
        <v>القطاع الأوسط</v>
      </c>
      <c r="D6" s="3" t="str">
        <f>Project_Data!D$2</f>
        <v>الرياض</v>
      </c>
      <c r="E6" s="3" t="str">
        <f>Project_Data!E$2</f>
        <v>العيينة</v>
      </c>
      <c r="F6" s="3" t="str">
        <f>Project_Data!F$2</f>
        <v>الوحدات السكنية</v>
      </c>
      <c r="G6" s="3" t="str">
        <f>Project_Data!G$2</f>
        <v>صفحه مهندس تنفيذى</v>
      </c>
      <c r="H6" s="3" t="str">
        <f>Project_Data!H$2</f>
        <v>صفحه مهندس تنفيذى</v>
      </c>
      <c r="I6" s="3" t="str">
        <f>Project_Data!I$2</f>
        <v>ربيع الأول</v>
      </c>
      <c r="J6" s="3">
        <f>Project_Data!J$2</f>
        <v>1436</v>
      </c>
      <c r="K6" s="3" t="str">
        <f>Project_Data!K$2</f>
        <v>مشروع اسكان العيينة - عقد الوحدات السكنية</v>
      </c>
      <c r="L6" s="65"/>
      <c r="M6" s="39"/>
      <c r="N6" s="39"/>
      <c r="O6" s="39"/>
      <c r="P6" s="39"/>
    </row>
    <row r="7" spans="1:16" ht="36" customHeight="1" x14ac:dyDescent="0.25">
      <c r="A7" s="3">
        <f>Project_Data!A$2</f>
        <v>1007</v>
      </c>
      <c r="B7" s="3" t="str">
        <f>Project_Data!B$2</f>
        <v>الأولى</v>
      </c>
      <c r="C7" s="3" t="str">
        <f>Project_Data!C$2</f>
        <v>القطاع الأوسط</v>
      </c>
      <c r="D7" s="3" t="str">
        <f>Project_Data!D$2</f>
        <v>الرياض</v>
      </c>
      <c r="E7" s="3" t="str">
        <f>Project_Data!E$2</f>
        <v>العيينة</v>
      </c>
      <c r="F7" s="3" t="str">
        <f>Project_Data!F$2</f>
        <v>الوحدات السكنية</v>
      </c>
      <c r="G7" s="3" t="str">
        <f>Project_Data!G$2</f>
        <v>صفحه مهندس تنفيذى</v>
      </c>
      <c r="H7" s="3" t="str">
        <f>Project_Data!H$2</f>
        <v>صفحه مهندس تنفيذى</v>
      </c>
      <c r="I7" s="3" t="str">
        <f>Project_Data!I$2</f>
        <v>ربيع الأول</v>
      </c>
      <c r="J7" s="3">
        <f>Project_Data!J$2</f>
        <v>1436</v>
      </c>
      <c r="K7" s="3" t="str">
        <f>Project_Data!K$2</f>
        <v>مشروع اسكان العيينة - عقد الوحدات السكنية</v>
      </c>
      <c r="L7" s="65"/>
      <c r="M7" s="39"/>
      <c r="N7" s="39"/>
      <c r="O7" s="39"/>
      <c r="P7" s="39"/>
    </row>
    <row r="8" spans="1:16" ht="36" customHeight="1" x14ac:dyDescent="0.25">
      <c r="A8" s="3">
        <f>Project_Data!A$2</f>
        <v>1007</v>
      </c>
      <c r="B8" s="3" t="str">
        <f>Project_Data!B$2</f>
        <v>الأولى</v>
      </c>
      <c r="C8" s="3" t="str">
        <f>Project_Data!C$2</f>
        <v>القطاع الأوسط</v>
      </c>
      <c r="D8" s="3" t="str">
        <f>Project_Data!D$2</f>
        <v>الرياض</v>
      </c>
      <c r="E8" s="3" t="str">
        <f>Project_Data!E$2</f>
        <v>العيينة</v>
      </c>
      <c r="F8" s="3" t="str">
        <f>Project_Data!F$2</f>
        <v>الوحدات السكنية</v>
      </c>
      <c r="G8" s="3" t="str">
        <f>Project_Data!G$2</f>
        <v>صفحه مهندس تنفيذى</v>
      </c>
      <c r="H8" s="3" t="str">
        <f>Project_Data!H$2</f>
        <v>صفحه مهندس تنفيذى</v>
      </c>
      <c r="I8" s="3" t="str">
        <f>Project_Data!I$2</f>
        <v>ربيع الأول</v>
      </c>
      <c r="J8" s="3">
        <f>Project_Data!J$2</f>
        <v>1436</v>
      </c>
      <c r="K8" s="3" t="str">
        <f>Project_Data!K$2</f>
        <v>مشروع اسكان العيينة - عقد الوحدات السكنية</v>
      </c>
      <c r="L8" s="65"/>
      <c r="M8" s="39"/>
      <c r="N8" s="39"/>
      <c r="O8" s="39"/>
      <c r="P8" s="39"/>
    </row>
    <row r="9" spans="1:16" ht="36" customHeight="1" x14ac:dyDescent="0.25">
      <c r="A9" s="3">
        <f>Project_Data!A$2</f>
        <v>1007</v>
      </c>
      <c r="B9" s="3" t="str">
        <f>Project_Data!B$2</f>
        <v>الأولى</v>
      </c>
      <c r="C9" s="3" t="str">
        <f>Project_Data!C$2</f>
        <v>القطاع الأوسط</v>
      </c>
      <c r="D9" s="3" t="str">
        <f>Project_Data!D$2</f>
        <v>الرياض</v>
      </c>
      <c r="E9" s="3" t="str">
        <f>Project_Data!E$2</f>
        <v>العيينة</v>
      </c>
      <c r="F9" s="3" t="str">
        <f>Project_Data!F$2</f>
        <v>الوحدات السكنية</v>
      </c>
      <c r="G9" s="3" t="str">
        <f>Project_Data!G$2</f>
        <v>صفحه مهندس تنفيذى</v>
      </c>
      <c r="H9" s="3" t="str">
        <f>Project_Data!H$2</f>
        <v>صفحه مهندس تنفيذى</v>
      </c>
      <c r="I9" s="3" t="str">
        <f>Project_Data!I$2</f>
        <v>ربيع الأول</v>
      </c>
      <c r="J9" s="3">
        <f>Project_Data!J$2</f>
        <v>1436</v>
      </c>
      <c r="K9" s="3" t="str">
        <f>Project_Data!K$2</f>
        <v>مشروع اسكان العيينة - عقد الوحدات السكنية</v>
      </c>
      <c r="L9" s="65"/>
      <c r="M9" s="39"/>
      <c r="N9" s="39"/>
      <c r="O9" s="39"/>
      <c r="P9" s="39"/>
    </row>
    <row r="10" spans="1:16" ht="36" customHeight="1" x14ac:dyDescent="0.25">
      <c r="A10" s="3">
        <f>Project_Data!A$2</f>
        <v>1007</v>
      </c>
      <c r="B10" s="3" t="str">
        <f>Project_Data!B$2</f>
        <v>الأولى</v>
      </c>
      <c r="C10" s="3" t="str">
        <f>Project_Data!C$2</f>
        <v>القطاع الأوسط</v>
      </c>
      <c r="D10" s="3" t="str">
        <f>Project_Data!D$2</f>
        <v>الرياض</v>
      </c>
      <c r="E10" s="3" t="str">
        <f>Project_Data!E$2</f>
        <v>العيينة</v>
      </c>
      <c r="F10" s="3" t="str">
        <f>Project_Data!F$2</f>
        <v>الوحدات السكنية</v>
      </c>
      <c r="G10" s="3" t="str">
        <f>Project_Data!G$2</f>
        <v>صفحه مهندس تنفيذى</v>
      </c>
      <c r="H10" s="3" t="str">
        <f>Project_Data!H$2</f>
        <v>صفحه مهندس تنفيذى</v>
      </c>
      <c r="I10" s="3" t="str">
        <f>Project_Data!I$2</f>
        <v>ربيع الأول</v>
      </c>
      <c r="J10" s="3">
        <f>Project_Data!J$2</f>
        <v>1436</v>
      </c>
      <c r="K10" s="3" t="str">
        <f>Project_Data!K$2</f>
        <v>مشروع اسكان العيينة - عقد الوحدات السكنية</v>
      </c>
      <c r="L10" s="65"/>
      <c r="M10" s="39"/>
      <c r="N10" s="39"/>
      <c r="O10" s="39"/>
      <c r="P10" s="39"/>
    </row>
    <row r="11" spans="1:16" ht="36" customHeight="1" x14ac:dyDescent="0.25">
      <c r="A11" s="3">
        <f>Project_Data!A$2</f>
        <v>1007</v>
      </c>
      <c r="B11" s="3" t="str">
        <f>Project_Data!B$2</f>
        <v>الأولى</v>
      </c>
      <c r="C11" s="3" t="str">
        <f>Project_Data!C$2</f>
        <v>القطاع الأوسط</v>
      </c>
      <c r="D11" s="3" t="str">
        <f>Project_Data!D$2</f>
        <v>الرياض</v>
      </c>
      <c r="E11" s="3" t="str">
        <f>Project_Data!E$2</f>
        <v>العيينة</v>
      </c>
      <c r="F11" s="3" t="str">
        <f>Project_Data!F$2</f>
        <v>الوحدات السكنية</v>
      </c>
      <c r="G11" s="3" t="str">
        <f>Project_Data!G$2</f>
        <v>صفحه مهندس تنفيذى</v>
      </c>
      <c r="H11" s="3" t="str">
        <f>Project_Data!H$2</f>
        <v>صفحه مهندس تنفيذى</v>
      </c>
      <c r="I11" s="3" t="str">
        <f>Project_Data!I$2</f>
        <v>ربيع الأول</v>
      </c>
      <c r="J11" s="3">
        <f>Project_Data!J$2</f>
        <v>1436</v>
      </c>
      <c r="K11" s="3" t="str">
        <f>Project_Data!K$2</f>
        <v>مشروع اسكان العيينة - عقد الوحدات السكنية</v>
      </c>
      <c r="L11" s="65"/>
      <c r="M11" s="39"/>
      <c r="N11" s="39"/>
      <c r="O11" s="39"/>
      <c r="P11" s="39"/>
    </row>
    <row r="12" spans="1:16" ht="36" customHeight="1" x14ac:dyDescent="0.25">
      <c r="A12" s="3">
        <f>Project_Data!A$2</f>
        <v>1007</v>
      </c>
      <c r="B12" s="3" t="str">
        <f>Project_Data!B$2</f>
        <v>الأولى</v>
      </c>
      <c r="C12" s="3" t="str">
        <f>Project_Data!C$2</f>
        <v>القطاع الأوسط</v>
      </c>
      <c r="D12" s="3" t="str">
        <f>Project_Data!D$2</f>
        <v>الرياض</v>
      </c>
      <c r="E12" s="3" t="str">
        <f>Project_Data!E$2</f>
        <v>العيينة</v>
      </c>
      <c r="F12" s="3" t="str">
        <f>Project_Data!F$2</f>
        <v>الوحدات السكنية</v>
      </c>
      <c r="G12" s="3" t="str">
        <f>Project_Data!G$2</f>
        <v>صفحه مهندس تنفيذى</v>
      </c>
      <c r="H12" s="3" t="str">
        <f>Project_Data!H$2</f>
        <v>صفحه مهندس تنفيذى</v>
      </c>
      <c r="I12" s="3" t="str">
        <f>Project_Data!I$2</f>
        <v>ربيع الأول</v>
      </c>
      <c r="J12" s="3">
        <f>Project_Data!J$2</f>
        <v>1436</v>
      </c>
      <c r="K12" s="3" t="str">
        <f>Project_Data!K$2</f>
        <v>مشروع اسكان العيينة - عقد الوحدات السكنية</v>
      </c>
      <c r="L12" s="65"/>
      <c r="M12" s="39"/>
      <c r="N12" s="39"/>
      <c r="O12" s="39"/>
      <c r="P12" s="39"/>
    </row>
    <row r="13" spans="1:16" ht="36" customHeight="1" x14ac:dyDescent="0.25">
      <c r="A13" s="3">
        <f>Project_Data!A$2</f>
        <v>1007</v>
      </c>
      <c r="B13" s="3" t="str">
        <f>Project_Data!B$2</f>
        <v>الأولى</v>
      </c>
      <c r="C13" s="3" t="str">
        <f>Project_Data!C$2</f>
        <v>القطاع الأوسط</v>
      </c>
      <c r="D13" s="3" t="str">
        <f>Project_Data!D$2</f>
        <v>الرياض</v>
      </c>
      <c r="E13" s="3" t="str">
        <f>Project_Data!E$2</f>
        <v>العيينة</v>
      </c>
      <c r="F13" s="3" t="str">
        <f>Project_Data!F$2</f>
        <v>الوحدات السكنية</v>
      </c>
      <c r="G13" s="3" t="str">
        <f>Project_Data!G$2</f>
        <v>صفحه مهندس تنفيذى</v>
      </c>
      <c r="H13" s="3" t="str">
        <f>Project_Data!H$2</f>
        <v>صفحه مهندس تنفيذى</v>
      </c>
      <c r="I13" s="3" t="str">
        <f>Project_Data!I$2</f>
        <v>ربيع الأول</v>
      </c>
      <c r="J13" s="3">
        <f>Project_Data!J$2</f>
        <v>1436</v>
      </c>
      <c r="K13" s="3" t="str">
        <f>Project_Data!K$2</f>
        <v>مشروع اسكان العيينة - عقد الوحدات السكنية</v>
      </c>
      <c r="L13" s="65"/>
      <c r="M13" s="39"/>
      <c r="N13" s="39"/>
      <c r="O13" s="39"/>
      <c r="P13" s="39"/>
    </row>
    <row r="14" spans="1:16" ht="36" customHeight="1" x14ac:dyDescent="0.25">
      <c r="A14" s="3">
        <f>Project_Data!A$2</f>
        <v>1007</v>
      </c>
      <c r="B14" s="3" t="str">
        <f>Project_Data!B$2</f>
        <v>الأولى</v>
      </c>
      <c r="C14" s="3" t="str">
        <f>Project_Data!C$2</f>
        <v>القطاع الأوسط</v>
      </c>
      <c r="D14" s="3" t="str">
        <f>Project_Data!D$2</f>
        <v>الرياض</v>
      </c>
      <c r="E14" s="3" t="str">
        <f>Project_Data!E$2</f>
        <v>العيينة</v>
      </c>
      <c r="F14" s="3" t="str">
        <f>Project_Data!F$2</f>
        <v>الوحدات السكنية</v>
      </c>
      <c r="G14" s="3" t="str">
        <f>Project_Data!G$2</f>
        <v>صفحه مهندس تنفيذى</v>
      </c>
      <c r="H14" s="3" t="str">
        <f>Project_Data!H$2</f>
        <v>صفحه مهندس تنفيذى</v>
      </c>
      <c r="I14" s="3" t="str">
        <f>Project_Data!I$2</f>
        <v>ربيع الأول</v>
      </c>
      <c r="J14" s="3">
        <f>Project_Data!J$2</f>
        <v>1436</v>
      </c>
      <c r="K14" s="3" t="str">
        <f>Project_Data!K$2</f>
        <v>مشروع اسكان العيينة - عقد الوحدات السكنية</v>
      </c>
      <c r="L14" s="65"/>
      <c r="M14" s="39"/>
      <c r="N14" s="39"/>
      <c r="O14" s="39"/>
      <c r="P14" s="39"/>
    </row>
  </sheetData>
  <sheetProtection password="CC15" sheet="1" objects="1" scenarios="1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5" tint="0.39997558519241921"/>
  </sheetPr>
  <dimension ref="A1:P18"/>
  <sheetViews>
    <sheetView rightToLeft="1" topLeftCell="L1" zoomScaleNormal="100" workbookViewId="0">
      <selection activeCell="L13" sqref="L13:L14"/>
    </sheetView>
  </sheetViews>
  <sheetFormatPr defaultRowHeight="16.5" customHeight="1" x14ac:dyDescent="0.25"/>
  <cols>
    <col min="1" max="1" width="10.296875" hidden="1" customWidth="1"/>
    <col min="2" max="2" width="6.3984375" hidden="1" customWidth="1"/>
    <col min="3" max="3" width="10.69921875" hidden="1" customWidth="1"/>
    <col min="4" max="4" width="6.296875" hidden="1" customWidth="1"/>
    <col min="5" max="5" width="5.69921875" hidden="1" customWidth="1"/>
    <col min="6" max="6" width="23.8984375" hidden="1" customWidth="1"/>
    <col min="7" max="7" width="24.09765625" hidden="1" customWidth="1"/>
    <col min="8" max="8" width="24.69921875" hidden="1" customWidth="1"/>
    <col min="9" max="9" width="22" hidden="1" customWidth="1"/>
    <col min="10" max="10" width="8.8984375" hidden="1" customWidth="1"/>
    <col min="11" max="11" width="31.3984375" hidden="1" customWidth="1"/>
    <col min="12" max="12" width="39.3984375" customWidth="1"/>
    <col min="13" max="16" width="11.59765625" customWidth="1"/>
  </cols>
  <sheetData>
    <row r="1" spans="1:16" ht="42" customHeight="1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38" t="s">
        <v>65</v>
      </c>
      <c r="M1" s="38" t="s">
        <v>62</v>
      </c>
      <c r="N1" s="38" t="s">
        <v>25</v>
      </c>
      <c r="O1" s="38" t="s">
        <v>63</v>
      </c>
      <c r="P1" s="38" t="s">
        <v>64</v>
      </c>
    </row>
    <row r="2" spans="1:16" ht="24.75" customHeight="1" x14ac:dyDescent="0.3">
      <c r="A2" s="3">
        <f>Project_Data!A$2</f>
        <v>1007</v>
      </c>
      <c r="B2" s="3" t="str">
        <f>Project_Data!B$2</f>
        <v>الأولى</v>
      </c>
      <c r="C2" s="3" t="str">
        <f>Project_Data!C$2</f>
        <v>القطاع الأوسط</v>
      </c>
      <c r="D2" s="3" t="str">
        <f>Project_Data!D$2</f>
        <v>الرياض</v>
      </c>
      <c r="E2" s="3" t="str">
        <f>Project_Data!E$2</f>
        <v>العيينة</v>
      </c>
      <c r="F2" s="3" t="str">
        <f>Project_Data!F$2</f>
        <v>الوحدات السكنية</v>
      </c>
      <c r="G2" s="3" t="str">
        <f>Project_Data!G$2</f>
        <v>صفحه مهندس تنفيذى</v>
      </c>
      <c r="H2" s="3" t="str">
        <f>Project_Data!H$2</f>
        <v>صفحه مهندس تنفيذى</v>
      </c>
      <c r="I2" s="3" t="str">
        <f>Project_Data!I$2</f>
        <v>ربيع الأول</v>
      </c>
      <c r="J2" s="3">
        <f>Project_Data!J$2</f>
        <v>1436</v>
      </c>
      <c r="K2" s="3" t="str">
        <f>Project_Data!K$2</f>
        <v>مشروع اسكان العيينة - عقد الوحدات السكنية</v>
      </c>
      <c r="L2" s="66"/>
      <c r="M2" s="39"/>
      <c r="N2" s="39"/>
      <c r="O2" s="39"/>
      <c r="P2" s="39"/>
    </row>
    <row r="3" spans="1:16" ht="24.75" customHeight="1" x14ac:dyDescent="0.3">
      <c r="A3" s="3">
        <f>Project_Data!A$2</f>
        <v>1007</v>
      </c>
      <c r="B3" s="3" t="str">
        <f>Project_Data!B$2</f>
        <v>الأولى</v>
      </c>
      <c r="C3" s="3" t="str">
        <f>Project_Data!C$2</f>
        <v>القطاع الأوسط</v>
      </c>
      <c r="D3" s="3" t="str">
        <f>Project_Data!D$2</f>
        <v>الرياض</v>
      </c>
      <c r="E3" s="3" t="str">
        <f>Project_Data!E$2</f>
        <v>العيينة</v>
      </c>
      <c r="F3" s="3" t="str">
        <f>Project_Data!F$2</f>
        <v>الوحدات السكنية</v>
      </c>
      <c r="G3" s="3" t="str">
        <f>Project_Data!G$2</f>
        <v>صفحه مهندس تنفيذى</v>
      </c>
      <c r="H3" s="3" t="str">
        <f>Project_Data!H$2</f>
        <v>صفحه مهندس تنفيذى</v>
      </c>
      <c r="I3" s="3" t="str">
        <f>Project_Data!I$2</f>
        <v>ربيع الأول</v>
      </c>
      <c r="J3" s="3">
        <f>Project_Data!J$2</f>
        <v>1436</v>
      </c>
      <c r="K3" s="3" t="str">
        <f>Project_Data!K$2</f>
        <v>مشروع اسكان العيينة - عقد الوحدات السكنية</v>
      </c>
      <c r="L3" s="66"/>
      <c r="M3" s="39"/>
      <c r="N3" s="39"/>
      <c r="O3" s="39"/>
      <c r="P3" s="39"/>
    </row>
    <row r="4" spans="1:16" ht="24.75" customHeight="1" x14ac:dyDescent="0.3">
      <c r="A4" s="3">
        <f>Project_Data!A$2</f>
        <v>1007</v>
      </c>
      <c r="B4" s="3" t="str">
        <f>Project_Data!B$2</f>
        <v>الأولى</v>
      </c>
      <c r="C4" s="3" t="str">
        <f>Project_Data!C$2</f>
        <v>القطاع الأوسط</v>
      </c>
      <c r="D4" s="3" t="str">
        <f>Project_Data!D$2</f>
        <v>الرياض</v>
      </c>
      <c r="E4" s="3" t="str">
        <f>Project_Data!E$2</f>
        <v>العيينة</v>
      </c>
      <c r="F4" s="3" t="str">
        <f>Project_Data!F$2</f>
        <v>الوحدات السكنية</v>
      </c>
      <c r="G4" s="3" t="str">
        <f>Project_Data!G$2</f>
        <v>صفحه مهندس تنفيذى</v>
      </c>
      <c r="H4" s="3" t="str">
        <f>Project_Data!H$2</f>
        <v>صفحه مهندس تنفيذى</v>
      </c>
      <c r="I4" s="3" t="str">
        <f>Project_Data!I$2</f>
        <v>ربيع الأول</v>
      </c>
      <c r="J4" s="3">
        <f>Project_Data!J$2</f>
        <v>1436</v>
      </c>
      <c r="K4" s="3" t="str">
        <f>Project_Data!K$2</f>
        <v>مشروع اسكان العيينة - عقد الوحدات السكنية</v>
      </c>
      <c r="L4" s="66"/>
      <c r="M4" s="39"/>
      <c r="N4" s="39"/>
      <c r="O4" s="39"/>
      <c r="P4" s="39"/>
    </row>
    <row r="5" spans="1:16" ht="24.75" customHeight="1" x14ac:dyDescent="0.3">
      <c r="A5" s="3">
        <f>Project_Data!A$2</f>
        <v>1007</v>
      </c>
      <c r="B5" s="3" t="str">
        <f>Project_Data!B$2</f>
        <v>الأولى</v>
      </c>
      <c r="C5" s="3" t="str">
        <f>Project_Data!C$2</f>
        <v>القطاع الأوسط</v>
      </c>
      <c r="D5" s="3" t="str">
        <f>Project_Data!D$2</f>
        <v>الرياض</v>
      </c>
      <c r="E5" s="3" t="str">
        <f>Project_Data!E$2</f>
        <v>العيينة</v>
      </c>
      <c r="F5" s="3" t="str">
        <f>Project_Data!F$2</f>
        <v>الوحدات السكنية</v>
      </c>
      <c r="G5" s="3" t="str">
        <f>Project_Data!G$2</f>
        <v>صفحه مهندس تنفيذى</v>
      </c>
      <c r="H5" s="3" t="str">
        <f>Project_Data!H$2</f>
        <v>صفحه مهندس تنفيذى</v>
      </c>
      <c r="I5" s="3" t="str">
        <f>Project_Data!I$2</f>
        <v>ربيع الأول</v>
      </c>
      <c r="J5" s="3">
        <f>Project_Data!J$2</f>
        <v>1436</v>
      </c>
      <c r="K5" s="3" t="str">
        <f>Project_Data!K$2</f>
        <v>مشروع اسكان العيينة - عقد الوحدات السكنية</v>
      </c>
      <c r="L5" s="66"/>
      <c r="M5" s="39"/>
      <c r="N5" s="39"/>
      <c r="O5" s="39"/>
      <c r="P5" s="39"/>
    </row>
    <row r="6" spans="1:16" ht="24.75" customHeight="1" x14ac:dyDescent="0.3">
      <c r="A6" s="3">
        <f>Project_Data!A$2</f>
        <v>1007</v>
      </c>
      <c r="B6" s="3" t="str">
        <f>Project_Data!B$2</f>
        <v>الأولى</v>
      </c>
      <c r="C6" s="3" t="str">
        <f>Project_Data!C$2</f>
        <v>القطاع الأوسط</v>
      </c>
      <c r="D6" s="3" t="str">
        <f>Project_Data!D$2</f>
        <v>الرياض</v>
      </c>
      <c r="E6" s="3" t="str">
        <f>Project_Data!E$2</f>
        <v>العيينة</v>
      </c>
      <c r="F6" s="3" t="str">
        <f>Project_Data!F$2</f>
        <v>الوحدات السكنية</v>
      </c>
      <c r="G6" s="3" t="str">
        <f>Project_Data!G$2</f>
        <v>صفحه مهندس تنفيذى</v>
      </c>
      <c r="H6" s="3" t="str">
        <f>Project_Data!H$2</f>
        <v>صفحه مهندس تنفيذى</v>
      </c>
      <c r="I6" s="3" t="str">
        <f>Project_Data!I$2</f>
        <v>ربيع الأول</v>
      </c>
      <c r="J6" s="3">
        <f>Project_Data!J$2</f>
        <v>1436</v>
      </c>
      <c r="K6" s="3" t="str">
        <f>Project_Data!K$2</f>
        <v>مشروع اسكان العيينة - عقد الوحدات السكنية</v>
      </c>
      <c r="L6" s="66"/>
      <c r="M6" s="39"/>
      <c r="N6" s="39"/>
      <c r="O6" s="39"/>
      <c r="P6" s="39"/>
    </row>
    <row r="7" spans="1:16" ht="24.75" customHeight="1" x14ac:dyDescent="0.3">
      <c r="A7" s="3">
        <f>Project_Data!A$2</f>
        <v>1007</v>
      </c>
      <c r="B7" s="3" t="str">
        <f>Project_Data!B$2</f>
        <v>الأولى</v>
      </c>
      <c r="C7" s="3" t="str">
        <f>Project_Data!C$2</f>
        <v>القطاع الأوسط</v>
      </c>
      <c r="D7" s="3" t="str">
        <f>Project_Data!D$2</f>
        <v>الرياض</v>
      </c>
      <c r="E7" s="3" t="str">
        <f>Project_Data!E$2</f>
        <v>العيينة</v>
      </c>
      <c r="F7" s="3" t="str">
        <f>Project_Data!F$2</f>
        <v>الوحدات السكنية</v>
      </c>
      <c r="G7" s="3" t="str">
        <f>Project_Data!G$2</f>
        <v>صفحه مهندس تنفيذى</v>
      </c>
      <c r="H7" s="3" t="str">
        <f>Project_Data!H$2</f>
        <v>صفحه مهندس تنفيذى</v>
      </c>
      <c r="I7" s="3" t="str">
        <f>Project_Data!I$2</f>
        <v>ربيع الأول</v>
      </c>
      <c r="J7" s="3">
        <f>Project_Data!J$2</f>
        <v>1436</v>
      </c>
      <c r="K7" s="3" t="str">
        <f>Project_Data!K$2</f>
        <v>مشروع اسكان العيينة - عقد الوحدات السكنية</v>
      </c>
      <c r="L7" s="66"/>
      <c r="M7" s="39"/>
      <c r="N7" s="39"/>
      <c r="O7" s="39"/>
      <c r="P7" s="39"/>
    </row>
    <row r="8" spans="1:16" ht="24.75" customHeight="1" x14ac:dyDescent="0.3">
      <c r="A8" s="3">
        <f>Project_Data!A$2</f>
        <v>1007</v>
      </c>
      <c r="B8" s="3" t="str">
        <f>Project_Data!B$2</f>
        <v>الأولى</v>
      </c>
      <c r="C8" s="3" t="str">
        <f>Project_Data!C$2</f>
        <v>القطاع الأوسط</v>
      </c>
      <c r="D8" s="3" t="str">
        <f>Project_Data!D$2</f>
        <v>الرياض</v>
      </c>
      <c r="E8" s="3" t="str">
        <f>Project_Data!E$2</f>
        <v>العيينة</v>
      </c>
      <c r="F8" s="3" t="str">
        <f>Project_Data!F$2</f>
        <v>الوحدات السكنية</v>
      </c>
      <c r="G8" s="3" t="str">
        <f>Project_Data!G$2</f>
        <v>صفحه مهندس تنفيذى</v>
      </c>
      <c r="H8" s="3" t="str">
        <f>Project_Data!H$2</f>
        <v>صفحه مهندس تنفيذى</v>
      </c>
      <c r="I8" s="3" t="str">
        <f>Project_Data!I$2</f>
        <v>ربيع الأول</v>
      </c>
      <c r="J8" s="3">
        <f>Project_Data!J$2</f>
        <v>1436</v>
      </c>
      <c r="K8" s="3" t="str">
        <f>Project_Data!K$2</f>
        <v>مشروع اسكان العيينة - عقد الوحدات السكنية</v>
      </c>
      <c r="L8" s="66"/>
      <c r="M8" s="39"/>
      <c r="N8" s="39"/>
      <c r="O8" s="39"/>
      <c r="P8" s="39"/>
    </row>
    <row r="9" spans="1:16" ht="24.75" customHeight="1" x14ac:dyDescent="0.3">
      <c r="A9" s="3">
        <f>Project_Data!A$2</f>
        <v>1007</v>
      </c>
      <c r="B9" s="3" t="str">
        <f>Project_Data!B$2</f>
        <v>الأولى</v>
      </c>
      <c r="C9" s="3" t="str">
        <f>Project_Data!C$2</f>
        <v>القطاع الأوسط</v>
      </c>
      <c r="D9" s="3" t="str">
        <f>Project_Data!D$2</f>
        <v>الرياض</v>
      </c>
      <c r="E9" s="3" t="str">
        <f>Project_Data!E$2</f>
        <v>العيينة</v>
      </c>
      <c r="F9" s="3" t="str">
        <f>Project_Data!F$2</f>
        <v>الوحدات السكنية</v>
      </c>
      <c r="G9" s="3" t="str">
        <f>Project_Data!G$2</f>
        <v>صفحه مهندس تنفيذى</v>
      </c>
      <c r="H9" s="3" t="str">
        <f>Project_Data!H$2</f>
        <v>صفحه مهندس تنفيذى</v>
      </c>
      <c r="I9" s="3" t="str">
        <f>Project_Data!I$2</f>
        <v>ربيع الأول</v>
      </c>
      <c r="J9" s="3">
        <f>Project_Data!J$2</f>
        <v>1436</v>
      </c>
      <c r="K9" s="3" t="str">
        <f>Project_Data!K$2</f>
        <v>مشروع اسكان العيينة - عقد الوحدات السكنية</v>
      </c>
      <c r="L9" s="66"/>
      <c r="M9" s="39"/>
      <c r="N9" s="39"/>
      <c r="O9" s="39"/>
      <c r="P9" s="39"/>
    </row>
    <row r="10" spans="1:16" ht="24.75" customHeight="1" x14ac:dyDescent="0.3">
      <c r="A10" s="3">
        <f>Project_Data!A$2</f>
        <v>1007</v>
      </c>
      <c r="B10" s="3" t="str">
        <f>Project_Data!B$2</f>
        <v>الأولى</v>
      </c>
      <c r="C10" s="3" t="str">
        <f>Project_Data!C$2</f>
        <v>القطاع الأوسط</v>
      </c>
      <c r="D10" s="3" t="str">
        <f>Project_Data!D$2</f>
        <v>الرياض</v>
      </c>
      <c r="E10" s="3" t="str">
        <f>Project_Data!E$2</f>
        <v>العيينة</v>
      </c>
      <c r="F10" s="3" t="str">
        <f>Project_Data!F$2</f>
        <v>الوحدات السكنية</v>
      </c>
      <c r="G10" s="3" t="str">
        <f>Project_Data!G$2</f>
        <v>صفحه مهندس تنفيذى</v>
      </c>
      <c r="H10" s="3" t="str">
        <f>Project_Data!H$2</f>
        <v>صفحه مهندس تنفيذى</v>
      </c>
      <c r="I10" s="3" t="str">
        <f>Project_Data!I$2</f>
        <v>ربيع الأول</v>
      </c>
      <c r="J10" s="3">
        <f>Project_Data!J$2</f>
        <v>1436</v>
      </c>
      <c r="K10" s="3" t="str">
        <f>Project_Data!K$2</f>
        <v>مشروع اسكان العيينة - عقد الوحدات السكنية</v>
      </c>
      <c r="L10" s="66"/>
      <c r="M10" s="39"/>
      <c r="N10" s="39"/>
      <c r="O10" s="39"/>
      <c r="P10" s="39"/>
    </row>
    <row r="11" spans="1:16" ht="24.75" customHeight="1" x14ac:dyDescent="0.3">
      <c r="A11" s="3">
        <f>Project_Data!A$2</f>
        <v>1007</v>
      </c>
      <c r="B11" s="3" t="str">
        <f>Project_Data!B$2</f>
        <v>الأولى</v>
      </c>
      <c r="C11" s="3" t="str">
        <f>Project_Data!C$2</f>
        <v>القطاع الأوسط</v>
      </c>
      <c r="D11" s="3" t="str">
        <f>Project_Data!D$2</f>
        <v>الرياض</v>
      </c>
      <c r="E11" s="3" t="str">
        <f>Project_Data!E$2</f>
        <v>العيينة</v>
      </c>
      <c r="F11" s="3" t="str">
        <f>Project_Data!F$2</f>
        <v>الوحدات السكنية</v>
      </c>
      <c r="G11" s="3" t="str">
        <f>Project_Data!G$2</f>
        <v>صفحه مهندس تنفيذى</v>
      </c>
      <c r="H11" s="3" t="str">
        <f>Project_Data!H$2</f>
        <v>صفحه مهندس تنفيذى</v>
      </c>
      <c r="I11" s="3" t="str">
        <f>Project_Data!I$2</f>
        <v>ربيع الأول</v>
      </c>
      <c r="J11" s="3">
        <f>Project_Data!J$2</f>
        <v>1436</v>
      </c>
      <c r="K11" s="3" t="str">
        <f>Project_Data!K$2</f>
        <v>مشروع اسكان العيينة - عقد الوحدات السكنية</v>
      </c>
      <c r="L11" s="66"/>
      <c r="M11" s="39"/>
      <c r="N11" s="39"/>
      <c r="O11" s="39"/>
      <c r="P11" s="39"/>
    </row>
    <row r="12" spans="1:16" ht="24.75" customHeight="1" x14ac:dyDescent="0.3">
      <c r="A12" s="3">
        <f>Project_Data!A$2</f>
        <v>1007</v>
      </c>
      <c r="B12" s="3" t="str">
        <f>Project_Data!B$2</f>
        <v>الأولى</v>
      </c>
      <c r="C12" s="3" t="str">
        <f>Project_Data!C$2</f>
        <v>القطاع الأوسط</v>
      </c>
      <c r="D12" s="3" t="str">
        <f>Project_Data!D$2</f>
        <v>الرياض</v>
      </c>
      <c r="E12" s="3" t="str">
        <f>Project_Data!E$2</f>
        <v>العيينة</v>
      </c>
      <c r="F12" s="3" t="str">
        <f>Project_Data!F$2</f>
        <v>الوحدات السكنية</v>
      </c>
      <c r="G12" s="3" t="str">
        <f>Project_Data!G$2</f>
        <v>صفحه مهندس تنفيذى</v>
      </c>
      <c r="H12" s="3" t="str">
        <f>Project_Data!H$2</f>
        <v>صفحه مهندس تنفيذى</v>
      </c>
      <c r="I12" s="3" t="str">
        <f>Project_Data!I$2</f>
        <v>ربيع الأول</v>
      </c>
      <c r="J12" s="3">
        <f>Project_Data!J$2</f>
        <v>1436</v>
      </c>
      <c r="K12" s="3" t="str">
        <f>Project_Data!K$2</f>
        <v>مشروع اسكان العيينة - عقد الوحدات السكنية</v>
      </c>
      <c r="L12" s="66"/>
      <c r="M12" s="39"/>
      <c r="N12" s="39"/>
      <c r="O12" s="39"/>
      <c r="P12" s="39"/>
    </row>
    <row r="13" spans="1:16" ht="24.75" customHeight="1" x14ac:dyDescent="0.3">
      <c r="A13" s="3">
        <f>Project_Data!A$2</f>
        <v>1007</v>
      </c>
      <c r="B13" s="3" t="str">
        <f>Project_Data!B$2</f>
        <v>الأولى</v>
      </c>
      <c r="C13" s="3" t="str">
        <f>Project_Data!C$2</f>
        <v>القطاع الأوسط</v>
      </c>
      <c r="D13" s="3" t="str">
        <f>Project_Data!D$2</f>
        <v>الرياض</v>
      </c>
      <c r="E13" s="3" t="str">
        <f>Project_Data!E$2</f>
        <v>العيينة</v>
      </c>
      <c r="F13" s="3" t="str">
        <f>Project_Data!F$2</f>
        <v>الوحدات السكنية</v>
      </c>
      <c r="G13" s="3" t="str">
        <f>Project_Data!G$2</f>
        <v>صفحه مهندس تنفيذى</v>
      </c>
      <c r="H13" s="3" t="str">
        <f>Project_Data!H$2</f>
        <v>صفحه مهندس تنفيذى</v>
      </c>
      <c r="I13" s="3" t="str">
        <f>Project_Data!I$2</f>
        <v>ربيع الأول</v>
      </c>
      <c r="J13" s="3">
        <f>Project_Data!J$2</f>
        <v>1436</v>
      </c>
      <c r="K13" s="3" t="str">
        <f>Project_Data!K$2</f>
        <v>مشروع اسكان العيينة - عقد الوحدات السكنية</v>
      </c>
      <c r="L13" s="66"/>
      <c r="M13" s="39"/>
      <c r="N13" s="39"/>
      <c r="O13" s="39"/>
      <c r="P13" s="39"/>
    </row>
    <row r="14" spans="1:16" ht="24.75" customHeight="1" x14ac:dyDescent="0.3">
      <c r="A14" s="3">
        <f>Project_Data!A$2</f>
        <v>1007</v>
      </c>
      <c r="B14" s="3" t="str">
        <f>Project_Data!B$2</f>
        <v>الأولى</v>
      </c>
      <c r="C14" s="3" t="str">
        <f>Project_Data!C$2</f>
        <v>القطاع الأوسط</v>
      </c>
      <c r="D14" s="3" t="str">
        <f>Project_Data!D$2</f>
        <v>الرياض</v>
      </c>
      <c r="E14" s="3" t="str">
        <f>Project_Data!E$2</f>
        <v>العيينة</v>
      </c>
      <c r="F14" s="3" t="str">
        <f>Project_Data!F$2</f>
        <v>الوحدات السكنية</v>
      </c>
      <c r="G14" s="3" t="str">
        <f>Project_Data!G$2</f>
        <v>صفحه مهندس تنفيذى</v>
      </c>
      <c r="H14" s="3" t="str">
        <f>Project_Data!H$2</f>
        <v>صفحه مهندس تنفيذى</v>
      </c>
      <c r="I14" s="3" t="str">
        <f>Project_Data!I$2</f>
        <v>ربيع الأول</v>
      </c>
      <c r="J14" s="3">
        <f>Project_Data!J$2</f>
        <v>1436</v>
      </c>
      <c r="K14" s="3" t="str">
        <f>Project_Data!K$2</f>
        <v>مشروع اسكان العيينة - عقد الوحدات السكنية</v>
      </c>
      <c r="L14" s="66"/>
      <c r="M14" s="39"/>
      <c r="N14" s="39"/>
      <c r="O14" s="39"/>
      <c r="P14" s="39"/>
    </row>
    <row r="15" spans="1:16" ht="24.75" customHeight="1" x14ac:dyDescent="0.3">
      <c r="A15" s="3">
        <f>Project_Data!A$2</f>
        <v>1007</v>
      </c>
      <c r="B15" s="3" t="str">
        <f>Project_Data!B$2</f>
        <v>الأولى</v>
      </c>
      <c r="C15" s="3" t="str">
        <f>Project_Data!C$2</f>
        <v>القطاع الأوسط</v>
      </c>
      <c r="D15" s="3" t="str">
        <f>Project_Data!D$2</f>
        <v>الرياض</v>
      </c>
      <c r="E15" s="3" t="str">
        <f>Project_Data!E$2</f>
        <v>العيينة</v>
      </c>
      <c r="F15" s="3" t="str">
        <f>Project_Data!F$2</f>
        <v>الوحدات السكنية</v>
      </c>
      <c r="G15" s="3" t="str">
        <f>Project_Data!G$2</f>
        <v>صفحه مهندس تنفيذى</v>
      </c>
      <c r="H15" s="3" t="str">
        <f>Project_Data!H$2</f>
        <v>صفحه مهندس تنفيذى</v>
      </c>
      <c r="I15" s="3" t="str">
        <f>Project_Data!I$2</f>
        <v>ربيع الأول</v>
      </c>
      <c r="J15" s="3">
        <f>Project_Data!J$2</f>
        <v>1436</v>
      </c>
      <c r="K15" s="3" t="str">
        <f>Project_Data!K$2</f>
        <v>مشروع اسكان العيينة - عقد الوحدات السكنية</v>
      </c>
      <c r="L15" s="66"/>
      <c r="M15" s="39"/>
      <c r="N15" s="39"/>
      <c r="O15" s="39"/>
      <c r="P15" s="39"/>
    </row>
    <row r="16" spans="1:16" ht="24.75" customHeight="1" x14ac:dyDescent="0.3">
      <c r="A16" s="3">
        <f>Project_Data!A$2</f>
        <v>1007</v>
      </c>
      <c r="B16" s="3" t="str">
        <f>Project_Data!B$2</f>
        <v>الأولى</v>
      </c>
      <c r="C16" s="3" t="str">
        <f>Project_Data!C$2</f>
        <v>القطاع الأوسط</v>
      </c>
      <c r="D16" s="3" t="str">
        <f>Project_Data!D$2</f>
        <v>الرياض</v>
      </c>
      <c r="E16" s="3" t="str">
        <f>Project_Data!E$2</f>
        <v>العيينة</v>
      </c>
      <c r="F16" s="3" t="str">
        <f>Project_Data!F$2</f>
        <v>الوحدات السكنية</v>
      </c>
      <c r="G16" s="3" t="str">
        <f>Project_Data!G$2</f>
        <v>صفحه مهندس تنفيذى</v>
      </c>
      <c r="H16" s="3" t="str">
        <f>Project_Data!H$2</f>
        <v>صفحه مهندس تنفيذى</v>
      </c>
      <c r="I16" s="3" t="str">
        <f>Project_Data!I$2</f>
        <v>ربيع الأول</v>
      </c>
      <c r="J16" s="3">
        <f>Project_Data!J$2</f>
        <v>1436</v>
      </c>
      <c r="K16" s="3" t="str">
        <f>Project_Data!K$2</f>
        <v>مشروع اسكان العيينة - عقد الوحدات السكنية</v>
      </c>
      <c r="L16" s="66"/>
      <c r="M16" s="39"/>
      <c r="N16" s="39"/>
      <c r="O16" s="39"/>
      <c r="P16" s="39"/>
    </row>
    <row r="17" spans="1:16" ht="24.75" customHeight="1" x14ac:dyDescent="0.3">
      <c r="A17" s="3">
        <f>Project_Data!A$2</f>
        <v>1007</v>
      </c>
      <c r="B17" s="3" t="str">
        <f>Project_Data!B$2</f>
        <v>الأولى</v>
      </c>
      <c r="C17" s="3" t="str">
        <f>Project_Data!C$2</f>
        <v>القطاع الأوسط</v>
      </c>
      <c r="D17" s="3" t="str">
        <f>Project_Data!D$2</f>
        <v>الرياض</v>
      </c>
      <c r="E17" s="3" t="str">
        <f>Project_Data!E$2</f>
        <v>العيينة</v>
      </c>
      <c r="F17" s="3" t="str">
        <f>Project_Data!F$2</f>
        <v>الوحدات السكنية</v>
      </c>
      <c r="G17" s="3" t="str">
        <f>Project_Data!G$2</f>
        <v>صفحه مهندس تنفيذى</v>
      </c>
      <c r="H17" s="3" t="str">
        <f>Project_Data!H$2</f>
        <v>صفحه مهندس تنفيذى</v>
      </c>
      <c r="I17" s="3" t="str">
        <f>Project_Data!I$2</f>
        <v>ربيع الأول</v>
      </c>
      <c r="J17" s="3">
        <f>Project_Data!J$2</f>
        <v>1436</v>
      </c>
      <c r="K17" s="3" t="str">
        <f>Project_Data!K$2</f>
        <v>مشروع اسكان العيينة - عقد الوحدات السكنية</v>
      </c>
      <c r="L17" s="66"/>
      <c r="M17" s="39"/>
      <c r="N17" s="39"/>
      <c r="O17" s="39"/>
      <c r="P17" s="39"/>
    </row>
    <row r="18" spans="1:16" ht="24.75" customHeight="1" x14ac:dyDescent="0.3">
      <c r="A18" s="3">
        <f>Project_Data!A$2</f>
        <v>1007</v>
      </c>
      <c r="B18" s="3" t="str">
        <f>Project_Data!B$2</f>
        <v>الأولى</v>
      </c>
      <c r="C18" s="3" t="str">
        <f>Project_Data!C$2</f>
        <v>القطاع الأوسط</v>
      </c>
      <c r="D18" s="3" t="str">
        <f>Project_Data!D$2</f>
        <v>الرياض</v>
      </c>
      <c r="E18" s="3" t="str">
        <f>Project_Data!E$2</f>
        <v>العيينة</v>
      </c>
      <c r="F18" s="3" t="str">
        <f>Project_Data!F$2</f>
        <v>الوحدات السكنية</v>
      </c>
      <c r="G18" s="3" t="str">
        <f>Project_Data!G$2</f>
        <v>صفحه مهندس تنفيذى</v>
      </c>
      <c r="H18" s="3" t="str">
        <f>Project_Data!H$2</f>
        <v>صفحه مهندس تنفيذى</v>
      </c>
      <c r="I18" s="3" t="str">
        <f>Project_Data!I$2</f>
        <v>ربيع الأول</v>
      </c>
      <c r="J18" s="3">
        <f>Project_Data!J$2</f>
        <v>1436</v>
      </c>
      <c r="K18" s="3" t="str">
        <f>Project_Data!K$2</f>
        <v>مشروع اسكان العيينة - عقد الوحدات السكنية</v>
      </c>
      <c r="L18" s="66"/>
      <c r="M18" s="39"/>
      <c r="N18" s="39"/>
      <c r="O18" s="39"/>
      <c r="P18" s="39"/>
    </row>
  </sheetData>
  <sheetProtection password="CC15" sheet="1" objects="1" scenarios="1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C00000"/>
  </sheetPr>
  <dimension ref="A1:L14"/>
  <sheetViews>
    <sheetView rightToLeft="1" topLeftCell="L1" zoomScaleNormal="100" workbookViewId="0">
      <selection activeCell="L7" sqref="L7"/>
    </sheetView>
  </sheetViews>
  <sheetFormatPr defaultRowHeight="18.75" customHeight="1" x14ac:dyDescent="0.25"/>
  <cols>
    <col min="1" max="1" width="10.296875" hidden="1" customWidth="1"/>
    <col min="2" max="2" width="6.3984375" hidden="1" customWidth="1"/>
    <col min="3" max="3" width="10.69921875" hidden="1" customWidth="1"/>
    <col min="4" max="4" width="6.296875" hidden="1" customWidth="1"/>
    <col min="5" max="5" width="5.69921875" hidden="1" customWidth="1"/>
    <col min="6" max="6" width="23.8984375" hidden="1" customWidth="1"/>
    <col min="7" max="7" width="24.09765625" hidden="1" customWidth="1"/>
    <col min="8" max="8" width="24.69921875" hidden="1" customWidth="1"/>
    <col min="9" max="9" width="22" hidden="1" customWidth="1"/>
    <col min="10" max="10" width="8.8984375" hidden="1" customWidth="1"/>
    <col min="11" max="11" width="31.3984375" hidden="1" customWidth="1"/>
    <col min="12" max="12" width="113.3984375" customWidth="1"/>
  </cols>
  <sheetData>
    <row r="1" spans="1:12" ht="54" customHeight="1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54" t="s">
        <v>335</v>
      </c>
    </row>
    <row r="2" spans="1:12" ht="57.75" customHeight="1" x14ac:dyDescent="0.25">
      <c r="A2" s="3" t="e">
        <f>IF($L2=0, #N/A, Project_Data!A$2)</f>
        <v>#N/A</v>
      </c>
      <c r="B2" s="3" t="e">
        <f>IF($L2=0, #N/A, Project_Data!B$2)</f>
        <v>#N/A</v>
      </c>
      <c r="C2" s="3" t="e">
        <f>IF($L2=0, #N/A, Project_Data!C$2)</f>
        <v>#N/A</v>
      </c>
      <c r="D2" s="3" t="e">
        <f>IF($L2=0, #N/A, Project_Data!D$2)</f>
        <v>#N/A</v>
      </c>
      <c r="E2" s="3" t="e">
        <f>IF($L2=0, #N/A, Project_Data!E$2)</f>
        <v>#N/A</v>
      </c>
      <c r="F2" s="3" t="e">
        <f>IF($L2=0, #N/A, Project_Data!F$2)</f>
        <v>#N/A</v>
      </c>
      <c r="G2" s="3" t="e">
        <f>IF($L2=0, #N/A, Project_Data!G$2)</f>
        <v>#N/A</v>
      </c>
      <c r="H2" s="3" t="e">
        <f>IF($L2=0, #N/A, Project_Data!H$2)</f>
        <v>#N/A</v>
      </c>
      <c r="I2" s="3" t="e">
        <f>IF($L2=0, #N/A, Project_Data!I$2)</f>
        <v>#N/A</v>
      </c>
      <c r="J2" s="3" t="e">
        <f>IF($L2=0, #N/A, Project_Data!J$2)</f>
        <v>#N/A</v>
      </c>
      <c r="K2" s="3" t="e">
        <f>IF($L2=0, #N/A, Project_Data!K$2)</f>
        <v>#N/A</v>
      </c>
      <c r="L2" s="55"/>
    </row>
    <row r="3" spans="1:12" ht="57.75" customHeight="1" x14ac:dyDescent="0.25">
      <c r="A3" s="3" t="e">
        <f>IF($L3=0, #N/A, Project_Data!A$2)</f>
        <v>#N/A</v>
      </c>
      <c r="B3" s="3" t="e">
        <f>IF($L3=0, #N/A, Project_Data!B$2)</f>
        <v>#N/A</v>
      </c>
      <c r="C3" s="3" t="e">
        <f>IF($L3=0, #N/A, Project_Data!C$2)</f>
        <v>#N/A</v>
      </c>
      <c r="D3" s="3" t="e">
        <f>IF($L3=0, #N/A, Project_Data!D$2)</f>
        <v>#N/A</v>
      </c>
      <c r="E3" s="3" t="e">
        <f>IF($L3=0, #N/A, Project_Data!E$2)</f>
        <v>#N/A</v>
      </c>
      <c r="F3" s="3" t="e">
        <f>IF($L3=0, #N/A, Project_Data!F$2)</f>
        <v>#N/A</v>
      </c>
      <c r="G3" s="3" t="e">
        <f>IF($L3=0, #N/A, Project_Data!G$2)</f>
        <v>#N/A</v>
      </c>
      <c r="H3" s="3" t="e">
        <f>IF($L3=0, #N/A, Project_Data!H$2)</f>
        <v>#N/A</v>
      </c>
      <c r="I3" s="3" t="e">
        <f>IF($L3=0, #N/A, Project_Data!I$2)</f>
        <v>#N/A</v>
      </c>
      <c r="J3" s="3" t="e">
        <f>IF($L3=0, #N/A, Project_Data!J$2)</f>
        <v>#N/A</v>
      </c>
      <c r="K3" s="3" t="e">
        <f>IF($L3=0, #N/A, Project_Data!K$2)</f>
        <v>#N/A</v>
      </c>
      <c r="L3" s="55"/>
    </row>
    <row r="4" spans="1:12" ht="57.75" customHeight="1" x14ac:dyDescent="0.25">
      <c r="A4" s="3" t="e">
        <f>IF($L4=0, #N/A, Project_Data!A$2)</f>
        <v>#N/A</v>
      </c>
      <c r="B4" s="3" t="e">
        <f>IF($L4=0, #N/A, Project_Data!B$2)</f>
        <v>#N/A</v>
      </c>
      <c r="C4" s="3" t="e">
        <f>IF($L4=0, #N/A, Project_Data!C$2)</f>
        <v>#N/A</v>
      </c>
      <c r="D4" s="3" t="e">
        <f>IF($L4=0, #N/A, Project_Data!D$2)</f>
        <v>#N/A</v>
      </c>
      <c r="E4" s="3" t="e">
        <f>IF($L4=0, #N/A, Project_Data!E$2)</f>
        <v>#N/A</v>
      </c>
      <c r="F4" s="3" t="e">
        <f>IF($L4=0, #N/A, Project_Data!F$2)</f>
        <v>#N/A</v>
      </c>
      <c r="G4" s="3" t="e">
        <f>IF($L4=0, #N/A, Project_Data!G$2)</f>
        <v>#N/A</v>
      </c>
      <c r="H4" s="3" t="e">
        <f>IF($L4=0, #N/A, Project_Data!H$2)</f>
        <v>#N/A</v>
      </c>
      <c r="I4" s="3" t="e">
        <f>IF($L4=0, #N/A, Project_Data!I$2)</f>
        <v>#N/A</v>
      </c>
      <c r="J4" s="3" t="e">
        <f>IF($L4=0, #N/A, Project_Data!J$2)</f>
        <v>#N/A</v>
      </c>
      <c r="K4" s="3" t="e">
        <f>IF($L4=0, #N/A, Project_Data!K$2)</f>
        <v>#N/A</v>
      </c>
      <c r="L4" s="55"/>
    </row>
    <row r="5" spans="1:12" ht="57.75" customHeight="1" x14ac:dyDescent="0.25">
      <c r="A5" s="3" t="e">
        <f>IF($L5=0, #N/A, Project_Data!A$2)</f>
        <v>#N/A</v>
      </c>
      <c r="B5" s="3" t="e">
        <f>IF($L5=0, #N/A, Project_Data!B$2)</f>
        <v>#N/A</v>
      </c>
      <c r="C5" s="3" t="e">
        <f>IF($L5=0, #N/A, Project_Data!C$2)</f>
        <v>#N/A</v>
      </c>
      <c r="D5" s="3" t="e">
        <f>IF($L5=0, #N/A, Project_Data!D$2)</f>
        <v>#N/A</v>
      </c>
      <c r="E5" s="3" t="e">
        <f>IF($L5=0, #N/A, Project_Data!E$2)</f>
        <v>#N/A</v>
      </c>
      <c r="F5" s="3" t="e">
        <f>IF($L5=0, #N/A, Project_Data!F$2)</f>
        <v>#N/A</v>
      </c>
      <c r="G5" s="3" t="e">
        <f>IF($L5=0, #N/A, Project_Data!G$2)</f>
        <v>#N/A</v>
      </c>
      <c r="H5" s="3" t="e">
        <f>IF($L5=0, #N/A, Project_Data!H$2)</f>
        <v>#N/A</v>
      </c>
      <c r="I5" s="3" t="e">
        <f>IF($L5=0, #N/A, Project_Data!I$2)</f>
        <v>#N/A</v>
      </c>
      <c r="J5" s="3" t="e">
        <f>IF($L5=0, #N/A, Project_Data!J$2)</f>
        <v>#N/A</v>
      </c>
      <c r="K5" s="3" t="e">
        <f>IF($L5=0, #N/A, Project_Data!K$2)</f>
        <v>#N/A</v>
      </c>
      <c r="L5" s="55"/>
    </row>
    <row r="6" spans="1:12" ht="57.75" customHeight="1" x14ac:dyDescent="0.25">
      <c r="A6" s="3" t="e">
        <f>IF($L6=0, #N/A, Project_Data!A$2)</f>
        <v>#N/A</v>
      </c>
      <c r="B6" s="3" t="e">
        <f>IF($L6=0, #N/A, Project_Data!B$2)</f>
        <v>#N/A</v>
      </c>
      <c r="C6" s="3" t="e">
        <f>IF($L6=0, #N/A, Project_Data!C$2)</f>
        <v>#N/A</v>
      </c>
      <c r="D6" s="3" t="e">
        <f>IF($L6=0, #N/A, Project_Data!D$2)</f>
        <v>#N/A</v>
      </c>
      <c r="E6" s="3" t="e">
        <f>IF($L6=0, #N/A, Project_Data!E$2)</f>
        <v>#N/A</v>
      </c>
      <c r="F6" s="3" t="e">
        <f>IF($L6=0, #N/A, Project_Data!F$2)</f>
        <v>#N/A</v>
      </c>
      <c r="G6" s="3" t="e">
        <f>IF($L6=0, #N/A, Project_Data!G$2)</f>
        <v>#N/A</v>
      </c>
      <c r="H6" s="3" t="e">
        <f>IF($L6=0, #N/A, Project_Data!H$2)</f>
        <v>#N/A</v>
      </c>
      <c r="I6" s="3" t="e">
        <f>IF($L6=0, #N/A, Project_Data!I$2)</f>
        <v>#N/A</v>
      </c>
      <c r="J6" s="3" t="e">
        <f>IF($L6=0, #N/A, Project_Data!J$2)</f>
        <v>#N/A</v>
      </c>
      <c r="K6" s="3" t="e">
        <f>IF($L6=0, #N/A, Project_Data!K$2)</f>
        <v>#N/A</v>
      </c>
      <c r="L6" s="55"/>
    </row>
    <row r="7" spans="1:12" ht="57.75" customHeight="1" x14ac:dyDescent="0.25">
      <c r="A7" s="3" t="e">
        <f>IF($L7=0, #N/A, Project_Data!A$2)</f>
        <v>#N/A</v>
      </c>
      <c r="B7" s="3" t="e">
        <f>IF($L7=0, #N/A, Project_Data!B$2)</f>
        <v>#N/A</v>
      </c>
      <c r="C7" s="3" t="e">
        <f>IF($L7=0, #N/A, Project_Data!C$2)</f>
        <v>#N/A</v>
      </c>
      <c r="D7" s="3" t="e">
        <f>IF($L7=0, #N/A, Project_Data!D$2)</f>
        <v>#N/A</v>
      </c>
      <c r="E7" s="3" t="e">
        <f>IF($L7=0, #N/A, Project_Data!E$2)</f>
        <v>#N/A</v>
      </c>
      <c r="F7" s="3" t="e">
        <f>IF($L7=0, #N/A, Project_Data!F$2)</f>
        <v>#N/A</v>
      </c>
      <c r="G7" s="3" t="e">
        <f>IF($L7=0, #N/A, Project_Data!G$2)</f>
        <v>#N/A</v>
      </c>
      <c r="H7" s="3" t="e">
        <f>IF($L7=0, #N/A, Project_Data!H$2)</f>
        <v>#N/A</v>
      </c>
      <c r="I7" s="3" t="e">
        <f>IF($L7=0, #N/A, Project_Data!I$2)</f>
        <v>#N/A</v>
      </c>
      <c r="J7" s="3" t="e">
        <f>IF($L7=0, #N/A, Project_Data!J$2)</f>
        <v>#N/A</v>
      </c>
      <c r="K7" s="3" t="e">
        <f>IF($L7=0, #N/A, Project_Data!K$2)</f>
        <v>#N/A</v>
      </c>
      <c r="L7" s="55"/>
    </row>
    <row r="8" spans="1:12" ht="57.75" customHeight="1" x14ac:dyDescent="0.25">
      <c r="A8" s="3" t="e">
        <f>IF($L8=0, #N/A, Project_Data!A$2)</f>
        <v>#N/A</v>
      </c>
      <c r="B8" s="3" t="e">
        <f>IF($L8=0, #N/A, Project_Data!B$2)</f>
        <v>#N/A</v>
      </c>
      <c r="C8" s="3" t="e">
        <f>IF($L8=0, #N/A, Project_Data!C$2)</f>
        <v>#N/A</v>
      </c>
      <c r="D8" s="3" t="e">
        <f>IF($L8=0, #N/A, Project_Data!D$2)</f>
        <v>#N/A</v>
      </c>
      <c r="E8" s="3" t="e">
        <f>IF($L8=0, #N/A, Project_Data!E$2)</f>
        <v>#N/A</v>
      </c>
      <c r="F8" s="3" t="e">
        <f>IF($L8=0, #N/A, Project_Data!F$2)</f>
        <v>#N/A</v>
      </c>
      <c r="G8" s="3" t="e">
        <f>IF($L8=0, #N/A, Project_Data!G$2)</f>
        <v>#N/A</v>
      </c>
      <c r="H8" s="3" t="e">
        <f>IF($L8=0, #N/A, Project_Data!H$2)</f>
        <v>#N/A</v>
      </c>
      <c r="I8" s="3" t="e">
        <f>IF($L8=0, #N/A, Project_Data!I$2)</f>
        <v>#N/A</v>
      </c>
      <c r="J8" s="3" t="e">
        <f>IF($L8=0, #N/A, Project_Data!J$2)</f>
        <v>#N/A</v>
      </c>
      <c r="K8" s="3" t="e">
        <f>IF($L8=0, #N/A, Project_Data!K$2)</f>
        <v>#N/A</v>
      </c>
      <c r="L8" s="55"/>
    </row>
    <row r="9" spans="1:12" ht="57.75" customHeight="1" x14ac:dyDescent="0.25">
      <c r="A9" s="3" t="e">
        <f>IF($L9=0, #N/A, Project_Data!A$2)</f>
        <v>#N/A</v>
      </c>
      <c r="B9" s="3" t="e">
        <f>IF($L9=0, #N/A, Project_Data!B$2)</f>
        <v>#N/A</v>
      </c>
      <c r="C9" s="3" t="e">
        <f>IF($L9=0, #N/A, Project_Data!C$2)</f>
        <v>#N/A</v>
      </c>
      <c r="D9" s="3" t="e">
        <f>IF($L9=0, #N/A, Project_Data!D$2)</f>
        <v>#N/A</v>
      </c>
      <c r="E9" s="3" t="e">
        <f>IF($L9=0, #N/A, Project_Data!E$2)</f>
        <v>#N/A</v>
      </c>
      <c r="F9" s="3" t="e">
        <f>IF($L9=0, #N/A, Project_Data!F$2)</f>
        <v>#N/A</v>
      </c>
      <c r="G9" s="3" t="e">
        <f>IF($L9=0, #N/A, Project_Data!G$2)</f>
        <v>#N/A</v>
      </c>
      <c r="H9" s="3" t="e">
        <f>IF($L9=0, #N/A, Project_Data!H$2)</f>
        <v>#N/A</v>
      </c>
      <c r="I9" s="3" t="e">
        <f>IF($L9=0, #N/A, Project_Data!I$2)</f>
        <v>#N/A</v>
      </c>
      <c r="J9" s="3" t="e">
        <f>IF($L9=0, #N/A, Project_Data!J$2)</f>
        <v>#N/A</v>
      </c>
      <c r="K9" s="3" t="e">
        <f>IF($L9=0, #N/A, Project_Data!K$2)</f>
        <v>#N/A</v>
      </c>
      <c r="L9" s="55"/>
    </row>
    <row r="10" spans="1:12" ht="57.75" customHeight="1" x14ac:dyDescent="0.25">
      <c r="A10" s="3" t="e">
        <f>IF($L10=0, #N/A, Project_Data!A$2)</f>
        <v>#N/A</v>
      </c>
      <c r="B10" s="3" t="e">
        <f>IF($L10=0, #N/A, Project_Data!B$2)</f>
        <v>#N/A</v>
      </c>
      <c r="C10" s="3" t="e">
        <f>IF($L10=0, #N/A, Project_Data!C$2)</f>
        <v>#N/A</v>
      </c>
      <c r="D10" s="3" t="e">
        <f>IF($L10=0, #N/A, Project_Data!D$2)</f>
        <v>#N/A</v>
      </c>
      <c r="E10" s="3" t="e">
        <f>IF($L10=0, #N/A, Project_Data!E$2)</f>
        <v>#N/A</v>
      </c>
      <c r="F10" s="3" t="e">
        <f>IF($L10=0, #N/A, Project_Data!F$2)</f>
        <v>#N/A</v>
      </c>
      <c r="G10" s="3" t="e">
        <f>IF($L10=0, #N/A, Project_Data!G$2)</f>
        <v>#N/A</v>
      </c>
      <c r="H10" s="3" t="e">
        <f>IF($L10=0, #N/A, Project_Data!H$2)</f>
        <v>#N/A</v>
      </c>
      <c r="I10" s="3" t="e">
        <f>IF($L10=0, #N/A, Project_Data!I$2)</f>
        <v>#N/A</v>
      </c>
      <c r="J10" s="3" t="e">
        <f>IF($L10=0, #N/A, Project_Data!J$2)</f>
        <v>#N/A</v>
      </c>
      <c r="K10" s="3" t="e">
        <f>IF($L10=0, #N/A, Project_Data!K$2)</f>
        <v>#N/A</v>
      </c>
      <c r="L10" s="55"/>
    </row>
    <row r="11" spans="1:12" ht="57.75" customHeight="1" x14ac:dyDescent="0.25">
      <c r="A11" s="3" t="e">
        <f>IF($L11=0, #N/A, Project_Data!A$2)</f>
        <v>#N/A</v>
      </c>
      <c r="B11" s="3" t="e">
        <f>IF($L11=0, #N/A, Project_Data!B$2)</f>
        <v>#N/A</v>
      </c>
      <c r="C11" s="3" t="e">
        <f>IF($L11=0, #N/A, Project_Data!C$2)</f>
        <v>#N/A</v>
      </c>
      <c r="D11" s="3" t="e">
        <f>IF($L11=0, #N/A, Project_Data!D$2)</f>
        <v>#N/A</v>
      </c>
      <c r="E11" s="3" t="e">
        <f>IF($L11=0, #N/A, Project_Data!E$2)</f>
        <v>#N/A</v>
      </c>
      <c r="F11" s="3" t="e">
        <f>IF($L11=0, #N/A, Project_Data!F$2)</f>
        <v>#N/A</v>
      </c>
      <c r="G11" s="3" t="e">
        <f>IF($L11=0, #N/A, Project_Data!G$2)</f>
        <v>#N/A</v>
      </c>
      <c r="H11" s="3" t="e">
        <f>IF($L11=0, #N/A, Project_Data!H$2)</f>
        <v>#N/A</v>
      </c>
      <c r="I11" s="3" t="e">
        <f>IF($L11=0, #N/A, Project_Data!I$2)</f>
        <v>#N/A</v>
      </c>
      <c r="J11" s="3" t="e">
        <f>IF($L11=0, #N/A, Project_Data!J$2)</f>
        <v>#N/A</v>
      </c>
      <c r="K11" s="3" t="e">
        <f>IF($L11=0, #N/A, Project_Data!K$2)</f>
        <v>#N/A</v>
      </c>
      <c r="L11" s="55"/>
    </row>
    <row r="12" spans="1:12" ht="57.75" customHeight="1" x14ac:dyDescent="0.25">
      <c r="A12" s="3" t="e">
        <f>IF($L12=0, #N/A, Project_Data!A$2)</f>
        <v>#N/A</v>
      </c>
      <c r="B12" s="3" t="e">
        <f>IF($L12=0, #N/A, Project_Data!B$2)</f>
        <v>#N/A</v>
      </c>
      <c r="C12" s="3" t="e">
        <f>IF($L12=0, #N/A, Project_Data!C$2)</f>
        <v>#N/A</v>
      </c>
      <c r="D12" s="3" t="e">
        <f>IF($L12=0, #N/A, Project_Data!D$2)</f>
        <v>#N/A</v>
      </c>
      <c r="E12" s="3" t="e">
        <f>IF($L12=0, #N/A, Project_Data!E$2)</f>
        <v>#N/A</v>
      </c>
      <c r="F12" s="3" t="e">
        <f>IF($L12=0, #N/A, Project_Data!F$2)</f>
        <v>#N/A</v>
      </c>
      <c r="G12" s="3" t="e">
        <f>IF($L12=0, #N/A, Project_Data!G$2)</f>
        <v>#N/A</v>
      </c>
      <c r="H12" s="3" t="e">
        <f>IF($L12=0, #N/A, Project_Data!H$2)</f>
        <v>#N/A</v>
      </c>
      <c r="I12" s="3" t="e">
        <f>IF($L12=0, #N/A, Project_Data!I$2)</f>
        <v>#N/A</v>
      </c>
      <c r="J12" s="3" t="e">
        <f>IF($L12=0, #N/A, Project_Data!J$2)</f>
        <v>#N/A</v>
      </c>
      <c r="K12" s="3" t="e">
        <f>IF($L12=0, #N/A, Project_Data!K$2)</f>
        <v>#N/A</v>
      </c>
      <c r="L12" s="55"/>
    </row>
    <row r="13" spans="1:12" ht="57.75" customHeight="1" x14ac:dyDescent="0.25">
      <c r="A13" s="3" t="e">
        <f>IF($L13=0, #N/A, Project_Data!A$2)</f>
        <v>#N/A</v>
      </c>
      <c r="B13" s="3" t="e">
        <f>IF($L13=0, #N/A, Project_Data!B$2)</f>
        <v>#N/A</v>
      </c>
      <c r="C13" s="3" t="e">
        <f>IF($L13=0, #N/A, Project_Data!C$2)</f>
        <v>#N/A</v>
      </c>
      <c r="D13" s="3" t="e">
        <f>IF($L13=0, #N/A, Project_Data!D$2)</f>
        <v>#N/A</v>
      </c>
      <c r="E13" s="3" t="e">
        <f>IF($L13=0, #N/A, Project_Data!E$2)</f>
        <v>#N/A</v>
      </c>
      <c r="F13" s="3" t="e">
        <f>IF($L13=0, #N/A, Project_Data!F$2)</f>
        <v>#N/A</v>
      </c>
      <c r="G13" s="3" t="e">
        <f>IF($L13=0, #N/A, Project_Data!G$2)</f>
        <v>#N/A</v>
      </c>
      <c r="H13" s="3" t="e">
        <f>IF($L13=0, #N/A, Project_Data!H$2)</f>
        <v>#N/A</v>
      </c>
      <c r="I13" s="3" t="e">
        <f>IF($L13=0, #N/A, Project_Data!I$2)</f>
        <v>#N/A</v>
      </c>
      <c r="J13" s="3" t="e">
        <f>IF($L13=0, #N/A, Project_Data!J$2)</f>
        <v>#N/A</v>
      </c>
      <c r="K13" s="3" t="e">
        <f>IF($L13=0, #N/A, Project_Data!K$2)</f>
        <v>#N/A</v>
      </c>
      <c r="L13" s="55"/>
    </row>
    <row r="14" spans="1:12" ht="57.75" customHeight="1" x14ac:dyDescent="0.25">
      <c r="A14" s="3" t="e">
        <f>IF($L14=0, #N/A, Project_Data!A$2)</f>
        <v>#N/A</v>
      </c>
      <c r="B14" s="3" t="e">
        <f>IF($L14=0, #N/A, Project_Data!B$2)</f>
        <v>#N/A</v>
      </c>
      <c r="C14" s="3" t="e">
        <f>IF($L14=0, #N/A, Project_Data!C$2)</f>
        <v>#N/A</v>
      </c>
      <c r="D14" s="3" t="e">
        <f>IF($L14=0, #N/A, Project_Data!D$2)</f>
        <v>#N/A</v>
      </c>
      <c r="E14" s="3" t="e">
        <f>IF($L14=0, #N/A, Project_Data!E$2)</f>
        <v>#N/A</v>
      </c>
      <c r="F14" s="3" t="e">
        <f>IF($L14=0, #N/A, Project_Data!F$2)</f>
        <v>#N/A</v>
      </c>
      <c r="G14" s="3" t="e">
        <f>IF($L14=0, #N/A, Project_Data!G$2)</f>
        <v>#N/A</v>
      </c>
      <c r="H14" s="3" t="e">
        <f>IF($L14=0, #N/A, Project_Data!H$2)</f>
        <v>#N/A</v>
      </c>
      <c r="I14" s="3" t="e">
        <f>IF($L14=0, #N/A, Project_Data!I$2)</f>
        <v>#N/A</v>
      </c>
      <c r="J14" s="3" t="e">
        <f>IF($L14=0, #N/A, Project_Data!J$2)</f>
        <v>#N/A</v>
      </c>
      <c r="K14" s="3" t="e">
        <f>IF($L14=0, #N/A, Project_Data!K$2)</f>
        <v>#N/A</v>
      </c>
      <c r="L14" s="55"/>
    </row>
  </sheetData>
  <sheetProtection password="CC15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O5"/>
  <sheetViews>
    <sheetView rightToLeft="1" topLeftCell="L1" zoomScaleNormal="100" workbookViewId="0">
      <selection activeCell="M2" sqref="M2"/>
    </sheetView>
  </sheetViews>
  <sheetFormatPr defaultColWidth="19.296875" defaultRowHeight="15.75" customHeight="1" x14ac:dyDescent="0.25"/>
  <cols>
    <col min="1" max="10" width="0" hidden="1" customWidth="1"/>
    <col min="11" max="11" width="35" hidden="1" customWidth="1"/>
    <col min="12" max="12" width="141.296875" customWidth="1"/>
    <col min="15" max="15" width="0" hidden="1" customWidth="1"/>
  </cols>
  <sheetData>
    <row r="1" spans="1:15" s="52" customFormat="1" ht="28.5" customHeight="1" x14ac:dyDescent="0.25">
      <c r="A1" s="56" t="s">
        <v>2</v>
      </c>
      <c r="B1" s="56" t="s">
        <v>3</v>
      </c>
      <c r="C1" s="56" t="s">
        <v>4</v>
      </c>
      <c r="D1" s="56" t="s">
        <v>5</v>
      </c>
      <c r="E1" s="56" t="s">
        <v>6</v>
      </c>
      <c r="F1" s="56" t="s">
        <v>7</v>
      </c>
      <c r="G1" s="56" t="s">
        <v>8</v>
      </c>
      <c r="H1" s="56" t="s">
        <v>9</v>
      </c>
      <c r="I1" s="56" t="s">
        <v>10</v>
      </c>
      <c r="J1" s="56" t="s">
        <v>11</v>
      </c>
      <c r="K1" s="58" t="s">
        <v>12</v>
      </c>
      <c r="L1" s="38" t="s">
        <v>79</v>
      </c>
      <c r="M1" s="38" t="s">
        <v>52</v>
      </c>
    </row>
    <row r="2" spans="1:15" s="52" customFormat="1" ht="28.5" customHeight="1" x14ac:dyDescent="0.25">
      <c r="A2" s="57">
        <f>Project_Data!A$2</f>
        <v>1007</v>
      </c>
      <c r="B2" s="57" t="str">
        <f>Project_Data!B$2</f>
        <v>الأولى</v>
      </c>
      <c r="C2" s="57" t="str">
        <f>Project_Data!C$2</f>
        <v>القطاع الأوسط</v>
      </c>
      <c r="D2" s="57" t="str">
        <f>Project_Data!D$2</f>
        <v>الرياض</v>
      </c>
      <c r="E2" s="57" t="str">
        <f>Project_Data!E$2</f>
        <v>العيينة</v>
      </c>
      <c r="F2" s="57" t="str">
        <f>Project_Data!F$2</f>
        <v>الوحدات السكنية</v>
      </c>
      <c r="G2" s="57" t="str">
        <f>Project_Data!G$2</f>
        <v>صفحه مهندس تنفيذى</v>
      </c>
      <c r="H2" s="57" t="str">
        <f>Project_Data!H$2</f>
        <v>صفحه مهندس تنفيذى</v>
      </c>
      <c r="I2" s="57" t="str">
        <f>Project_Data!I$2</f>
        <v>ربيع الأول</v>
      </c>
      <c r="J2" s="57">
        <f>Project_Data!J$2</f>
        <v>1436</v>
      </c>
      <c r="K2" s="57" t="str">
        <f>Project_Data!K$2</f>
        <v>مشروع اسكان العيينة - عقد الوحدات السكنية</v>
      </c>
      <c r="L2" s="60" t="s">
        <v>80</v>
      </c>
      <c r="M2" s="59"/>
      <c r="O2" s="52" t="s">
        <v>78</v>
      </c>
    </row>
    <row r="3" spans="1:15" s="52" customFormat="1" ht="28.5" customHeight="1" x14ac:dyDescent="0.25">
      <c r="A3" s="57">
        <f>Project_Data!A$2</f>
        <v>1007</v>
      </c>
      <c r="B3" s="57" t="str">
        <f>Project_Data!B$2</f>
        <v>الأولى</v>
      </c>
      <c r="C3" s="57" t="str">
        <f>Project_Data!C$2</f>
        <v>القطاع الأوسط</v>
      </c>
      <c r="D3" s="57" t="str">
        <f>Project_Data!D$2</f>
        <v>الرياض</v>
      </c>
      <c r="E3" s="57" t="str">
        <f>Project_Data!E$2</f>
        <v>العيينة</v>
      </c>
      <c r="F3" s="57" t="str">
        <f>Project_Data!F$2</f>
        <v>الوحدات السكنية</v>
      </c>
      <c r="G3" s="57" t="str">
        <f>Project_Data!G$2</f>
        <v>صفحه مهندس تنفيذى</v>
      </c>
      <c r="H3" s="57" t="str">
        <f>Project_Data!H$2</f>
        <v>صفحه مهندس تنفيذى</v>
      </c>
      <c r="I3" s="57" t="str">
        <f>Project_Data!I$2</f>
        <v>ربيع الأول</v>
      </c>
      <c r="J3" s="57">
        <f>Project_Data!J$2</f>
        <v>1436</v>
      </c>
      <c r="K3" s="57" t="str">
        <f>Project_Data!K$2</f>
        <v>مشروع اسكان العيينة - عقد الوحدات السكنية</v>
      </c>
      <c r="L3" s="60" t="s">
        <v>81</v>
      </c>
      <c r="M3" s="59"/>
      <c r="O3" s="52" t="s">
        <v>83</v>
      </c>
    </row>
    <row r="4" spans="1:15" s="52" customFormat="1" ht="28.5" customHeight="1" x14ac:dyDescent="0.25">
      <c r="A4" s="57">
        <f>Project_Data!A$2</f>
        <v>1007</v>
      </c>
      <c r="B4" s="57" t="str">
        <f>Project_Data!B$2</f>
        <v>الأولى</v>
      </c>
      <c r="C4" s="57" t="str">
        <f>Project_Data!C$2</f>
        <v>القطاع الأوسط</v>
      </c>
      <c r="D4" s="57" t="str">
        <f>Project_Data!D$2</f>
        <v>الرياض</v>
      </c>
      <c r="E4" s="57" t="str">
        <f>Project_Data!E$2</f>
        <v>العيينة</v>
      </c>
      <c r="F4" s="57" t="str">
        <f>Project_Data!F$2</f>
        <v>الوحدات السكنية</v>
      </c>
      <c r="G4" s="57" t="str">
        <f>Project_Data!G$2</f>
        <v>صفحه مهندس تنفيذى</v>
      </c>
      <c r="H4" s="57" t="str">
        <f>Project_Data!H$2</f>
        <v>صفحه مهندس تنفيذى</v>
      </c>
      <c r="I4" s="57" t="str">
        <f>Project_Data!I$2</f>
        <v>ربيع الأول</v>
      </c>
      <c r="J4" s="57">
        <f>Project_Data!J$2</f>
        <v>1436</v>
      </c>
      <c r="K4" s="57" t="str">
        <f>Project_Data!K$2</f>
        <v>مشروع اسكان العيينة - عقد الوحدات السكنية</v>
      </c>
      <c r="L4" s="60" t="s">
        <v>82</v>
      </c>
      <c r="M4" s="59"/>
    </row>
    <row r="5" spans="1:15" s="52" customFormat="1" ht="28.5" customHeight="1" x14ac:dyDescent="0.25">
      <c r="A5" s="57">
        <f>Project_Data!A$2</f>
        <v>1007</v>
      </c>
      <c r="B5" s="57" t="str">
        <f>Project_Data!B$2</f>
        <v>الأولى</v>
      </c>
      <c r="C5" s="57" t="str">
        <f>Project_Data!C$2</f>
        <v>القطاع الأوسط</v>
      </c>
      <c r="D5" s="57" t="str">
        <f>Project_Data!D$2</f>
        <v>الرياض</v>
      </c>
      <c r="E5" s="57" t="str">
        <f>Project_Data!E$2</f>
        <v>العيينة</v>
      </c>
      <c r="F5" s="57" t="str">
        <f>Project_Data!F$2</f>
        <v>الوحدات السكنية</v>
      </c>
      <c r="G5" s="57" t="str">
        <f>Project_Data!G$2</f>
        <v>صفحه مهندس تنفيذى</v>
      </c>
      <c r="H5" s="57" t="str">
        <f>Project_Data!H$2</f>
        <v>صفحه مهندس تنفيذى</v>
      </c>
      <c r="I5" s="57" t="str">
        <f>Project_Data!I$2</f>
        <v>ربيع الأول</v>
      </c>
      <c r="J5" s="57">
        <f>Project_Data!J$2</f>
        <v>1436</v>
      </c>
      <c r="K5" s="57" t="str">
        <f>Project_Data!K$2</f>
        <v>مشروع اسكان العيينة - عقد الوحدات السكنية</v>
      </c>
      <c r="L5" s="60" t="s">
        <v>330</v>
      </c>
      <c r="M5" s="59"/>
    </row>
  </sheetData>
  <sheetProtection password="CC15" sheet="1" objects="1" scenarios="1"/>
  <dataValidations count="1">
    <dataValidation type="list" allowBlank="1" showInputMessage="1" showErrorMessage="1" sqref="M2:M5">
      <formula1>$O$2:$O$3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3.8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4"/>
  <sheetViews>
    <sheetView rightToLeft="1" topLeftCell="L1" zoomScaleNormal="100" workbookViewId="0">
      <selection activeCell="L13" sqref="L13"/>
    </sheetView>
  </sheetViews>
  <sheetFormatPr defaultColWidth="19.296875" defaultRowHeight="15.75" customHeight="1" x14ac:dyDescent="0.25"/>
  <cols>
    <col min="1" max="11" width="0" hidden="1" customWidth="1"/>
    <col min="12" max="12" width="121.69921875" customWidth="1"/>
    <col min="16" max="16" width="0" hidden="1" customWidth="1"/>
  </cols>
  <sheetData>
    <row r="1" spans="1:16" ht="32.25" customHeight="1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38" t="s">
        <v>86</v>
      </c>
      <c r="M1" s="38" t="s">
        <v>52</v>
      </c>
    </row>
    <row r="2" spans="1:16" ht="32.25" customHeight="1" x14ac:dyDescent="0.25">
      <c r="A2" s="3">
        <f>Project_Data!A$2</f>
        <v>1007</v>
      </c>
      <c r="B2" s="3" t="str">
        <f>Project_Data!B$2</f>
        <v>الأولى</v>
      </c>
      <c r="C2" s="3" t="str">
        <f>Project_Data!C$2</f>
        <v>القطاع الأوسط</v>
      </c>
      <c r="D2" s="3" t="str">
        <f>Project_Data!D$2</f>
        <v>الرياض</v>
      </c>
      <c r="E2" s="3" t="str">
        <f>Project_Data!E$2</f>
        <v>العيينة</v>
      </c>
      <c r="F2" s="3" t="str">
        <f>Project_Data!F$2</f>
        <v>الوحدات السكنية</v>
      </c>
      <c r="G2" s="3" t="str">
        <f>Project_Data!G$2</f>
        <v>صفحه مهندس تنفيذى</v>
      </c>
      <c r="H2" s="3" t="str">
        <f>Project_Data!H$2</f>
        <v>صفحه مهندس تنفيذى</v>
      </c>
      <c r="I2" s="3" t="str">
        <f>Project_Data!I$2</f>
        <v>ربيع الأول</v>
      </c>
      <c r="J2" s="3">
        <f>Project_Data!J$2</f>
        <v>1436</v>
      </c>
      <c r="K2" s="3" t="str">
        <f>Project_Data!K$2</f>
        <v>مشروع اسكان العيينة - عقد الوحدات السكنية</v>
      </c>
      <c r="L2" s="60" t="s">
        <v>84</v>
      </c>
      <c r="M2" s="59"/>
      <c r="P2" t="s">
        <v>78</v>
      </c>
    </row>
    <row r="3" spans="1:16" ht="32.25" customHeight="1" x14ac:dyDescent="0.25">
      <c r="A3" s="3">
        <f>Project_Data!A$2</f>
        <v>1007</v>
      </c>
      <c r="B3" s="3" t="str">
        <f>Project_Data!B$2</f>
        <v>الأولى</v>
      </c>
      <c r="C3" s="3" t="str">
        <f>Project_Data!C$2</f>
        <v>القطاع الأوسط</v>
      </c>
      <c r="D3" s="3" t="str">
        <f>Project_Data!D$2</f>
        <v>الرياض</v>
      </c>
      <c r="E3" s="3" t="str">
        <f>Project_Data!E$2</f>
        <v>العيينة</v>
      </c>
      <c r="F3" s="3" t="str">
        <f>Project_Data!F$2</f>
        <v>الوحدات السكنية</v>
      </c>
      <c r="G3" s="3" t="str">
        <f>Project_Data!G$2</f>
        <v>صفحه مهندس تنفيذى</v>
      </c>
      <c r="H3" s="3" t="str">
        <f>Project_Data!H$2</f>
        <v>صفحه مهندس تنفيذى</v>
      </c>
      <c r="I3" s="3" t="str">
        <f>Project_Data!I$2</f>
        <v>ربيع الأول</v>
      </c>
      <c r="J3" s="3">
        <f>Project_Data!J$2</f>
        <v>1436</v>
      </c>
      <c r="K3" s="3" t="str">
        <f>Project_Data!K$2</f>
        <v>مشروع اسكان العيينة - عقد الوحدات السكنية</v>
      </c>
      <c r="L3" s="60" t="s">
        <v>331</v>
      </c>
      <c r="M3" s="59"/>
      <c r="P3" t="s">
        <v>83</v>
      </c>
    </row>
    <row r="4" spans="1:16" ht="32.25" customHeight="1" x14ac:dyDescent="0.25">
      <c r="A4" s="3">
        <f>Project_Data!A$2</f>
        <v>1007</v>
      </c>
      <c r="B4" s="3" t="str">
        <f>Project_Data!B$2</f>
        <v>الأولى</v>
      </c>
      <c r="C4" s="3" t="str">
        <f>Project_Data!C$2</f>
        <v>القطاع الأوسط</v>
      </c>
      <c r="D4" s="3" t="str">
        <f>Project_Data!D$2</f>
        <v>الرياض</v>
      </c>
      <c r="E4" s="3" t="str">
        <f>Project_Data!E$2</f>
        <v>العيينة</v>
      </c>
      <c r="F4" s="3" t="str">
        <f>Project_Data!F$2</f>
        <v>الوحدات السكنية</v>
      </c>
      <c r="G4" s="3" t="str">
        <f>Project_Data!G$2</f>
        <v>صفحه مهندس تنفيذى</v>
      </c>
      <c r="H4" s="3" t="str">
        <f>Project_Data!H$2</f>
        <v>صفحه مهندس تنفيذى</v>
      </c>
      <c r="I4" s="3" t="str">
        <f>Project_Data!I$2</f>
        <v>ربيع الأول</v>
      </c>
      <c r="J4" s="3">
        <f>Project_Data!J$2</f>
        <v>1436</v>
      </c>
      <c r="K4" s="3" t="str">
        <f>Project_Data!K$2</f>
        <v>مشروع اسكان العيينة - عقد الوحدات السكنية</v>
      </c>
      <c r="L4" s="60" t="s">
        <v>85</v>
      </c>
      <c r="M4" s="59"/>
    </row>
  </sheetData>
  <sheetProtection password="CC15" sheet="1" objects="1" scenarios="1"/>
  <dataValidations count="1">
    <dataValidation type="list" allowBlank="1" showInputMessage="1" showErrorMessage="1" sqref="M2:M4">
      <formula1>$P$2:$P$3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Q9"/>
  <sheetViews>
    <sheetView rightToLeft="1" topLeftCell="L1" zoomScaleNormal="100" workbookViewId="0">
      <selection activeCell="M3" sqref="M3"/>
    </sheetView>
  </sheetViews>
  <sheetFormatPr defaultColWidth="19.296875" defaultRowHeight="15.75" customHeight="1" x14ac:dyDescent="0.25"/>
  <cols>
    <col min="1" max="11" width="0" hidden="1" customWidth="1"/>
    <col min="12" max="12" width="108" bestFit="1" customWidth="1"/>
    <col min="13" max="13" width="25.8984375" customWidth="1"/>
    <col min="14" max="14" width="43" customWidth="1"/>
    <col min="17" max="17" width="19.296875" hidden="1" customWidth="1"/>
  </cols>
  <sheetData>
    <row r="1" spans="1:17" ht="23.25" customHeight="1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37" t="s">
        <v>12</v>
      </c>
      <c r="L1" s="54" t="s">
        <v>87</v>
      </c>
      <c r="M1" s="38" t="s">
        <v>52</v>
      </c>
      <c r="N1" s="38" t="s">
        <v>88</v>
      </c>
    </row>
    <row r="2" spans="1:17" ht="30.75" customHeight="1" x14ac:dyDescent="0.3">
      <c r="A2" s="3">
        <f>Project_Data!A$2</f>
        <v>1007</v>
      </c>
      <c r="B2" s="3" t="str">
        <f>Project_Data!B$2</f>
        <v>الأولى</v>
      </c>
      <c r="C2" s="3" t="str">
        <f>Project_Data!C$2</f>
        <v>القطاع الأوسط</v>
      </c>
      <c r="D2" s="3" t="str">
        <f>Project_Data!D$2</f>
        <v>الرياض</v>
      </c>
      <c r="E2" s="3" t="str">
        <f>Project_Data!E$2</f>
        <v>العيينة</v>
      </c>
      <c r="F2" s="3" t="str">
        <f>Project_Data!F$2</f>
        <v>الوحدات السكنية</v>
      </c>
      <c r="G2" s="3" t="str">
        <f>Project_Data!G$2</f>
        <v>صفحه مهندس تنفيذى</v>
      </c>
      <c r="H2" s="3" t="str">
        <f>Project_Data!H$2</f>
        <v>صفحه مهندس تنفيذى</v>
      </c>
      <c r="I2" s="3" t="str">
        <f>Project_Data!I$2</f>
        <v>ربيع الأول</v>
      </c>
      <c r="J2" s="3">
        <f>Project_Data!J$2</f>
        <v>1436</v>
      </c>
      <c r="K2" s="3" t="str">
        <f>Project_Data!K$2</f>
        <v>مشروع اسكان العيينة - عقد الوحدات السكنية</v>
      </c>
      <c r="L2" s="49" t="s">
        <v>89</v>
      </c>
      <c r="M2" s="62" t="s">
        <v>332</v>
      </c>
      <c r="N2" s="53"/>
      <c r="Q2" s="61" t="s">
        <v>332</v>
      </c>
    </row>
    <row r="3" spans="1:17" ht="30.75" customHeight="1" x14ac:dyDescent="0.3">
      <c r="A3" s="3">
        <f>Project_Data!A$2</f>
        <v>1007</v>
      </c>
      <c r="B3" s="3" t="str">
        <f>Project_Data!B$2</f>
        <v>الأولى</v>
      </c>
      <c r="C3" s="3" t="str">
        <f>Project_Data!C$2</f>
        <v>القطاع الأوسط</v>
      </c>
      <c r="D3" s="3" t="str">
        <f>Project_Data!D$2</f>
        <v>الرياض</v>
      </c>
      <c r="E3" s="3" t="str">
        <f>Project_Data!E$2</f>
        <v>العيينة</v>
      </c>
      <c r="F3" s="3" t="str">
        <f>Project_Data!F$2</f>
        <v>الوحدات السكنية</v>
      </c>
      <c r="G3" s="3" t="str">
        <f>Project_Data!G$2</f>
        <v>صفحه مهندس تنفيذى</v>
      </c>
      <c r="H3" s="3" t="str">
        <f>Project_Data!H$2</f>
        <v>صفحه مهندس تنفيذى</v>
      </c>
      <c r="I3" s="3" t="str">
        <f>Project_Data!I$2</f>
        <v>ربيع الأول</v>
      </c>
      <c r="J3" s="3">
        <f>Project_Data!J$2</f>
        <v>1436</v>
      </c>
      <c r="K3" s="3" t="str">
        <f>Project_Data!K$2</f>
        <v>مشروع اسكان العيينة - عقد الوحدات السكنية</v>
      </c>
      <c r="L3" s="49" t="s">
        <v>90</v>
      </c>
      <c r="M3" s="62" t="s">
        <v>333</v>
      </c>
      <c r="N3" s="53"/>
      <c r="Q3" s="61" t="s">
        <v>333</v>
      </c>
    </row>
    <row r="4" spans="1:17" ht="30.75" customHeight="1" x14ac:dyDescent="0.3">
      <c r="A4" s="3">
        <f>Project_Data!A$2</f>
        <v>1007</v>
      </c>
      <c r="B4" s="3" t="str">
        <f>Project_Data!B$2</f>
        <v>الأولى</v>
      </c>
      <c r="C4" s="3" t="str">
        <f>Project_Data!C$2</f>
        <v>القطاع الأوسط</v>
      </c>
      <c r="D4" s="3" t="str">
        <f>Project_Data!D$2</f>
        <v>الرياض</v>
      </c>
      <c r="E4" s="3" t="str">
        <f>Project_Data!E$2</f>
        <v>العيينة</v>
      </c>
      <c r="F4" s="3" t="str">
        <f>Project_Data!F$2</f>
        <v>الوحدات السكنية</v>
      </c>
      <c r="G4" s="3" t="str">
        <f>Project_Data!G$2</f>
        <v>صفحه مهندس تنفيذى</v>
      </c>
      <c r="H4" s="3" t="str">
        <f>Project_Data!H$2</f>
        <v>صفحه مهندس تنفيذى</v>
      </c>
      <c r="I4" s="3" t="str">
        <f>Project_Data!I$2</f>
        <v>ربيع الأول</v>
      </c>
      <c r="J4" s="3">
        <f>Project_Data!J$2</f>
        <v>1436</v>
      </c>
      <c r="K4" s="3" t="str">
        <f>Project_Data!K$2</f>
        <v>مشروع اسكان العيينة - عقد الوحدات السكنية</v>
      </c>
      <c r="L4" s="49" t="s">
        <v>91</v>
      </c>
      <c r="M4" s="62" t="s">
        <v>332</v>
      </c>
      <c r="N4" s="53"/>
    </row>
    <row r="5" spans="1:17" ht="30.75" customHeight="1" x14ac:dyDescent="0.3">
      <c r="A5" s="3">
        <f>Project_Data!A$2</f>
        <v>1007</v>
      </c>
      <c r="B5" s="3" t="str">
        <f>Project_Data!B$2</f>
        <v>الأولى</v>
      </c>
      <c r="C5" s="3" t="str">
        <f>Project_Data!C$2</f>
        <v>القطاع الأوسط</v>
      </c>
      <c r="D5" s="3" t="str">
        <f>Project_Data!D$2</f>
        <v>الرياض</v>
      </c>
      <c r="E5" s="3" t="str">
        <f>Project_Data!E$2</f>
        <v>العيينة</v>
      </c>
      <c r="F5" s="3" t="str">
        <f>Project_Data!F$2</f>
        <v>الوحدات السكنية</v>
      </c>
      <c r="G5" s="3" t="str">
        <f>Project_Data!G$2</f>
        <v>صفحه مهندس تنفيذى</v>
      </c>
      <c r="H5" s="3" t="str">
        <f>Project_Data!H$2</f>
        <v>صفحه مهندس تنفيذى</v>
      </c>
      <c r="I5" s="3" t="str">
        <f>Project_Data!I$2</f>
        <v>ربيع الأول</v>
      </c>
      <c r="J5" s="3">
        <f>Project_Data!J$2</f>
        <v>1436</v>
      </c>
      <c r="K5" s="3" t="str">
        <f>Project_Data!K$2</f>
        <v>مشروع اسكان العيينة - عقد الوحدات السكنية</v>
      </c>
      <c r="L5" s="49" t="s">
        <v>92</v>
      </c>
      <c r="M5" s="62" t="s">
        <v>332</v>
      </c>
      <c r="N5" s="53"/>
    </row>
    <row r="6" spans="1:17" ht="30.75" customHeight="1" x14ac:dyDescent="0.3">
      <c r="A6" s="3">
        <f>Project_Data!A$2</f>
        <v>1007</v>
      </c>
      <c r="B6" s="3" t="str">
        <f>Project_Data!B$2</f>
        <v>الأولى</v>
      </c>
      <c r="C6" s="3" t="str">
        <f>Project_Data!C$2</f>
        <v>القطاع الأوسط</v>
      </c>
      <c r="D6" s="3" t="str">
        <f>Project_Data!D$2</f>
        <v>الرياض</v>
      </c>
      <c r="E6" s="3" t="str">
        <f>Project_Data!E$2</f>
        <v>العيينة</v>
      </c>
      <c r="F6" s="3" t="str">
        <f>Project_Data!F$2</f>
        <v>الوحدات السكنية</v>
      </c>
      <c r="G6" s="3" t="str">
        <f>Project_Data!G$2</f>
        <v>صفحه مهندس تنفيذى</v>
      </c>
      <c r="H6" s="3" t="str">
        <f>Project_Data!H$2</f>
        <v>صفحه مهندس تنفيذى</v>
      </c>
      <c r="I6" s="3" t="str">
        <f>Project_Data!I$2</f>
        <v>ربيع الأول</v>
      </c>
      <c r="J6" s="3">
        <f>Project_Data!J$2</f>
        <v>1436</v>
      </c>
      <c r="K6" s="3" t="str">
        <f>Project_Data!K$2</f>
        <v>مشروع اسكان العيينة - عقد الوحدات السكنية</v>
      </c>
      <c r="L6" s="49" t="s">
        <v>93</v>
      </c>
      <c r="M6" s="62" t="s">
        <v>332</v>
      </c>
      <c r="N6" s="53"/>
    </row>
    <row r="7" spans="1:17" ht="30.75" customHeight="1" x14ac:dyDescent="0.3">
      <c r="A7" s="3">
        <f>Project_Data!A$2</f>
        <v>1007</v>
      </c>
      <c r="B7" s="3" t="str">
        <f>Project_Data!B$2</f>
        <v>الأولى</v>
      </c>
      <c r="C7" s="3" t="str">
        <f>Project_Data!C$2</f>
        <v>القطاع الأوسط</v>
      </c>
      <c r="D7" s="3" t="str">
        <f>Project_Data!D$2</f>
        <v>الرياض</v>
      </c>
      <c r="E7" s="3" t="str">
        <f>Project_Data!E$2</f>
        <v>العيينة</v>
      </c>
      <c r="F7" s="3" t="str">
        <f>Project_Data!F$2</f>
        <v>الوحدات السكنية</v>
      </c>
      <c r="G7" s="3" t="str">
        <f>Project_Data!G$2</f>
        <v>صفحه مهندس تنفيذى</v>
      </c>
      <c r="H7" s="3" t="str">
        <f>Project_Data!H$2</f>
        <v>صفحه مهندس تنفيذى</v>
      </c>
      <c r="I7" s="3" t="str">
        <f>Project_Data!I$2</f>
        <v>ربيع الأول</v>
      </c>
      <c r="J7" s="3">
        <f>Project_Data!J$2</f>
        <v>1436</v>
      </c>
      <c r="K7" s="3" t="str">
        <f>Project_Data!K$2</f>
        <v>مشروع اسكان العيينة - عقد الوحدات السكنية</v>
      </c>
      <c r="L7" s="49" t="s">
        <v>94</v>
      </c>
      <c r="M7" s="62" t="s">
        <v>332</v>
      </c>
      <c r="N7" s="53"/>
    </row>
    <row r="8" spans="1:17" ht="30.75" customHeight="1" x14ac:dyDescent="0.3">
      <c r="A8" s="3">
        <f>Project_Data!A$2</f>
        <v>1007</v>
      </c>
      <c r="B8" s="3" t="str">
        <f>Project_Data!B$2</f>
        <v>الأولى</v>
      </c>
      <c r="C8" s="3" t="str">
        <f>Project_Data!C$2</f>
        <v>القطاع الأوسط</v>
      </c>
      <c r="D8" s="3" t="str">
        <f>Project_Data!D$2</f>
        <v>الرياض</v>
      </c>
      <c r="E8" s="3" t="str">
        <f>Project_Data!E$2</f>
        <v>العيينة</v>
      </c>
      <c r="F8" s="3" t="str">
        <f>Project_Data!F$2</f>
        <v>الوحدات السكنية</v>
      </c>
      <c r="G8" s="3" t="str">
        <f>Project_Data!G$2</f>
        <v>صفحه مهندس تنفيذى</v>
      </c>
      <c r="H8" s="3" t="str">
        <f>Project_Data!H$2</f>
        <v>صفحه مهندس تنفيذى</v>
      </c>
      <c r="I8" s="3" t="str">
        <f>Project_Data!I$2</f>
        <v>ربيع الأول</v>
      </c>
      <c r="J8" s="3">
        <f>Project_Data!J$2</f>
        <v>1436</v>
      </c>
      <c r="K8" s="3" t="str">
        <f>Project_Data!K$2</f>
        <v>مشروع اسكان العيينة - عقد الوحدات السكنية</v>
      </c>
      <c r="L8" s="49" t="s">
        <v>95</v>
      </c>
      <c r="M8" s="62" t="s">
        <v>332</v>
      </c>
      <c r="N8" s="53"/>
    </row>
    <row r="9" spans="1:17" ht="30.75" customHeight="1" x14ac:dyDescent="0.3">
      <c r="A9" s="3">
        <f>Project_Data!A$2</f>
        <v>1007</v>
      </c>
      <c r="B9" s="3" t="str">
        <f>Project_Data!B$2</f>
        <v>الأولى</v>
      </c>
      <c r="C9" s="3" t="str">
        <f>Project_Data!C$2</f>
        <v>القطاع الأوسط</v>
      </c>
      <c r="D9" s="3" t="str">
        <f>Project_Data!D$2</f>
        <v>الرياض</v>
      </c>
      <c r="E9" s="3" t="str">
        <f>Project_Data!E$2</f>
        <v>العيينة</v>
      </c>
      <c r="F9" s="3" t="str">
        <f>Project_Data!F$2</f>
        <v>الوحدات السكنية</v>
      </c>
      <c r="G9" s="3" t="str">
        <f>Project_Data!G$2</f>
        <v>صفحه مهندس تنفيذى</v>
      </c>
      <c r="H9" s="3" t="str">
        <f>Project_Data!H$2</f>
        <v>صفحه مهندس تنفيذى</v>
      </c>
      <c r="I9" s="3" t="str">
        <f>Project_Data!I$2</f>
        <v>ربيع الأول</v>
      </c>
      <c r="J9" s="3">
        <f>Project_Data!J$2</f>
        <v>1436</v>
      </c>
      <c r="K9" s="3" t="str">
        <f>Project_Data!K$2</f>
        <v>مشروع اسكان العيينة - عقد الوحدات السكنية</v>
      </c>
      <c r="L9" s="49" t="s">
        <v>96</v>
      </c>
      <c r="M9" s="62" t="s">
        <v>332</v>
      </c>
      <c r="N9" s="53"/>
    </row>
  </sheetData>
  <sheetProtection password="CC15" sheet="1" objects="1" scenarios="1"/>
  <dataValidations count="1">
    <dataValidation type="list" allowBlank="1" showInputMessage="1" showErrorMessage="1" sqref="M2:M9">
      <formula1>$Q$2:$Q$3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P97"/>
  <sheetViews>
    <sheetView rightToLeft="1" zoomScale="70" zoomScaleNormal="70" workbookViewId="0">
      <selection activeCell="D3" sqref="D3:D4"/>
    </sheetView>
  </sheetViews>
  <sheetFormatPr defaultRowHeight="13.8" x14ac:dyDescent="0.25"/>
  <cols>
    <col min="1" max="1" width="7.69921875" style="7" customWidth="1"/>
    <col min="2" max="2" width="11.09765625" style="7" customWidth="1"/>
    <col min="3" max="3" width="9.8984375" style="8" customWidth="1"/>
    <col min="4" max="4" width="11.69921875" style="7" customWidth="1"/>
    <col min="5" max="5" width="12" style="7" customWidth="1"/>
    <col min="6" max="6" width="26" style="7" customWidth="1"/>
    <col min="7" max="7" width="4.296875" style="7" customWidth="1"/>
    <col min="8" max="8" width="26.09765625" style="7" customWidth="1"/>
    <col min="9" max="9" width="31.296875" style="7" customWidth="1"/>
    <col min="10" max="10" width="17.69921875" style="7" customWidth="1"/>
    <col min="11" max="11" width="46.69921875" style="7" customWidth="1"/>
    <col min="12" max="12" width="9.09765625" style="7" customWidth="1"/>
    <col min="13" max="13" width="11.09765625" style="7" customWidth="1"/>
    <col min="15" max="15" width="14.3984375" bestFit="1" customWidth="1"/>
  </cols>
  <sheetData>
    <row r="2" spans="1:16" x14ac:dyDescent="0.25">
      <c r="L2" s="7">
        <v>15</v>
      </c>
    </row>
    <row r="3" spans="1:16" ht="15" x14ac:dyDescent="0.25">
      <c r="A3" s="6">
        <v>1431</v>
      </c>
      <c r="B3" s="7" t="s">
        <v>97</v>
      </c>
      <c r="C3" s="8" t="s">
        <v>72</v>
      </c>
      <c r="D3" s="9" t="s">
        <v>1</v>
      </c>
      <c r="E3" s="7" t="s">
        <v>98</v>
      </c>
      <c r="F3" s="10" t="s">
        <v>99</v>
      </c>
      <c r="G3" s="11">
        <v>1001</v>
      </c>
      <c r="H3" s="12" t="s">
        <v>15</v>
      </c>
      <c r="I3" s="13" t="s">
        <v>100</v>
      </c>
      <c r="J3" s="14" t="s">
        <v>99</v>
      </c>
      <c r="K3" s="15" t="s">
        <v>101</v>
      </c>
      <c r="L3" s="7">
        <v>50</v>
      </c>
      <c r="M3" s="7" t="s">
        <v>251</v>
      </c>
      <c r="N3" t="s">
        <v>252</v>
      </c>
      <c r="P3" t="s">
        <v>253</v>
      </c>
    </row>
    <row r="4" spans="1:16" ht="15" x14ac:dyDescent="0.25">
      <c r="A4" s="16">
        <v>1432</v>
      </c>
      <c r="B4" s="7" t="s">
        <v>102</v>
      </c>
      <c r="C4" s="8" t="s">
        <v>103</v>
      </c>
      <c r="D4" s="9" t="s">
        <v>104</v>
      </c>
      <c r="E4" s="7" t="s">
        <v>14</v>
      </c>
      <c r="F4" s="10" t="s">
        <v>105</v>
      </c>
      <c r="G4" s="11">
        <v>1002</v>
      </c>
      <c r="H4" s="12" t="s">
        <v>106</v>
      </c>
      <c r="I4" s="13" t="s">
        <v>107</v>
      </c>
      <c r="J4" s="14" t="s">
        <v>105</v>
      </c>
      <c r="K4" s="15" t="s">
        <v>108</v>
      </c>
      <c r="L4" s="7">
        <v>75</v>
      </c>
      <c r="M4" s="7" t="s">
        <v>254</v>
      </c>
      <c r="P4" t="s">
        <v>255</v>
      </c>
    </row>
    <row r="5" spans="1:16" ht="15" x14ac:dyDescent="0.25">
      <c r="A5" s="16">
        <v>1433</v>
      </c>
      <c r="B5" s="7" t="s">
        <v>109</v>
      </c>
      <c r="C5" s="8" t="s">
        <v>110</v>
      </c>
      <c r="D5" s="9" t="s">
        <v>111</v>
      </c>
      <c r="F5" s="10" t="s">
        <v>112</v>
      </c>
      <c r="G5" s="11">
        <v>1003</v>
      </c>
      <c r="H5" s="12" t="s">
        <v>113</v>
      </c>
      <c r="I5" s="13" t="s">
        <v>71</v>
      </c>
      <c r="J5" s="14" t="s">
        <v>112</v>
      </c>
      <c r="K5" s="15" t="s">
        <v>114</v>
      </c>
    </row>
    <row r="6" spans="1:16" ht="15" x14ac:dyDescent="0.25">
      <c r="A6" s="17">
        <v>1434</v>
      </c>
      <c r="B6" s="7" t="s">
        <v>115</v>
      </c>
      <c r="C6" s="8" t="s">
        <v>116</v>
      </c>
      <c r="D6" s="9" t="s">
        <v>117</v>
      </c>
      <c r="F6" s="10" t="s">
        <v>118</v>
      </c>
      <c r="G6" s="11">
        <v>1004</v>
      </c>
      <c r="H6" s="12" t="s">
        <v>119</v>
      </c>
      <c r="I6" s="13" t="s">
        <v>120</v>
      </c>
      <c r="J6" s="14" t="s">
        <v>118</v>
      </c>
      <c r="K6" s="15" t="s">
        <v>121</v>
      </c>
    </row>
    <row r="7" spans="1:16" ht="15" x14ac:dyDescent="0.25">
      <c r="A7" s="18">
        <v>1435</v>
      </c>
      <c r="B7" s="7" t="s">
        <v>0</v>
      </c>
      <c r="C7" s="8" t="s">
        <v>122</v>
      </c>
      <c r="D7" s="9" t="s">
        <v>123</v>
      </c>
      <c r="F7" s="10" t="s">
        <v>124</v>
      </c>
      <c r="G7" s="11">
        <v>1005</v>
      </c>
      <c r="H7" s="19" t="s">
        <v>125</v>
      </c>
      <c r="I7" s="13" t="s">
        <v>126</v>
      </c>
      <c r="J7" s="14" t="s">
        <v>124</v>
      </c>
      <c r="K7" s="15" t="s">
        <v>127</v>
      </c>
    </row>
    <row r="8" spans="1:16" ht="15" x14ac:dyDescent="0.25">
      <c r="A8" s="18">
        <v>1436</v>
      </c>
      <c r="C8" s="8" t="s">
        <v>128</v>
      </c>
      <c r="D8" s="9" t="s">
        <v>129</v>
      </c>
      <c r="F8" s="10" t="s">
        <v>130</v>
      </c>
      <c r="G8" s="11">
        <v>1006</v>
      </c>
      <c r="H8" s="12" t="s">
        <v>131</v>
      </c>
      <c r="I8" s="13" t="s">
        <v>132</v>
      </c>
      <c r="J8" s="14" t="s">
        <v>130</v>
      </c>
      <c r="K8" s="15" t="s">
        <v>133</v>
      </c>
    </row>
    <row r="9" spans="1:16" ht="15" x14ac:dyDescent="0.25">
      <c r="A9" s="18">
        <v>1437</v>
      </c>
      <c r="C9" s="8" t="s">
        <v>134</v>
      </c>
      <c r="D9" s="9" t="s">
        <v>135</v>
      </c>
      <c r="F9" s="10" t="s">
        <v>136</v>
      </c>
      <c r="G9" s="11">
        <v>1007</v>
      </c>
      <c r="H9" s="12" t="s">
        <v>137</v>
      </c>
      <c r="I9" s="13" t="s">
        <v>138</v>
      </c>
      <c r="J9" s="14" t="s">
        <v>136</v>
      </c>
      <c r="K9" s="15" t="s">
        <v>139</v>
      </c>
      <c r="M9" s="7" t="s">
        <v>256</v>
      </c>
      <c r="O9" t="s">
        <v>257</v>
      </c>
    </row>
    <row r="10" spans="1:16" ht="15" x14ac:dyDescent="0.25">
      <c r="A10" s="18">
        <v>1438</v>
      </c>
      <c r="C10" s="8" t="s">
        <v>140</v>
      </c>
      <c r="D10" s="9" t="s">
        <v>141</v>
      </c>
      <c r="F10" s="10" t="s">
        <v>70</v>
      </c>
      <c r="G10" s="11">
        <v>1008</v>
      </c>
      <c r="H10" s="12" t="s">
        <v>142</v>
      </c>
      <c r="I10" s="13" t="s">
        <v>143</v>
      </c>
      <c r="J10" s="14" t="s">
        <v>70</v>
      </c>
      <c r="K10" s="15" t="s">
        <v>73</v>
      </c>
      <c r="M10" s="7" t="s">
        <v>258</v>
      </c>
    </row>
    <row r="11" spans="1:16" ht="15" x14ac:dyDescent="0.25">
      <c r="A11" s="18">
        <v>1439</v>
      </c>
      <c r="C11" s="8" t="s">
        <v>144</v>
      </c>
      <c r="D11" s="9" t="s">
        <v>145</v>
      </c>
      <c r="F11" s="10" t="s">
        <v>146</v>
      </c>
      <c r="G11" s="11">
        <v>1009</v>
      </c>
      <c r="H11" s="12" t="s">
        <v>147</v>
      </c>
      <c r="I11" s="13" t="s">
        <v>148</v>
      </c>
      <c r="J11" s="14" t="s">
        <v>146</v>
      </c>
      <c r="K11" s="15" t="s">
        <v>149</v>
      </c>
      <c r="O11" t="s">
        <v>259</v>
      </c>
    </row>
    <row r="12" spans="1:16" ht="15" x14ac:dyDescent="0.25">
      <c r="C12" s="8" t="s">
        <v>150</v>
      </c>
      <c r="D12" s="9" t="s">
        <v>151</v>
      </c>
      <c r="F12" s="10" t="s">
        <v>152</v>
      </c>
      <c r="G12" s="11">
        <v>1010</v>
      </c>
      <c r="H12" s="12" t="s">
        <v>153</v>
      </c>
      <c r="I12" s="13" t="s">
        <v>154</v>
      </c>
      <c r="J12" s="14" t="s">
        <v>152</v>
      </c>
      <c r="K12" s="15" t="s">
        <v>155</v>
      </c>
    </row>
    <row r="13" spans="1:16" ht="15" x14ac:dyDescent="0.25">
      <c r="C13" s="8" t="s">
        <v>156</v>
      </c>
      <c r="D13" s="9" t="s">
        <v>157</v>
      </c>
      <c r="F13" s="10" t="s">
        <v>158</v>
      </c>
      <c r="G13" s="11">
        <v>1011</v>
      </c>
      <c r="H13" s="20"/>
      <c r="I13" s="13" t="s">
        <v>159</v>
      </c>
      <c r="J13" s="14" t="s">
        <v>158</v>
      </c>
      <c r="K13" s="15" t="s">
        <v>160</v>
      </c>
    </row>
    <row r="14" spans="1:16" ht="15" x14ac:dyDescent="0.25">
      <c r="C14" s="8" t="s">
        <v>161</v>
      </c>
      <c r="D14" s="9" t="s">
        <v>162</v>
      </c>
      <c r="F14" s="10" t="s">
        <v>163</v>
      </c>
      <c r="G14" s="11">
        <v>1012</v>
      </c>
      <c r="I14" s="13" t="s">
        <v>164</v>
      </c>
      <c r="J14" s="14" t="s">
        <v>163</v>
      </c>
      <c r="K14" s="15" t="s">
        <v>165</v>
      </c>
    </row>
    <row r="15" spans="1:16" ht="15" x14ac:dyDescent="0.25">
      <c r="D15" s="9" t="s">
        <v>166</v>
      </c>
      <c r="F15" s="10" t="s">
        <v>167</v>
      </c>
      <c r="G15" s="11">
        <v>1013</v>
      </c>
      <c r="I15" s="13" t="s">
        <v>168</v>
      </c>
      <c r="J15" s="14" t="s">
        <v>167</v>
      </c>
      <c r="K15" s="15" t="s">
        <v>169</v>
      </c>
    </row>
    <row r="16" spans="1:16" ht="15" x14ac:dyDescent="0.25">
      <c r="F16" s="10" t="s">
        <v>170</v>
      </c>
      <c r="G16" s="11">
        <v>1014</v>
      </c>
      <c r="I16" s="13" t="s">
        <v>171</v>
      </c>
      <c r="J16" s="14" t="s">
        <v>170</v>
      </c>
      <c r="K16" s="15" t="s">
        <v>172</v>
      </c>
    </row>
    <row r="17" spans="6:11" ht="15" x14ac:dyDescent="0.25">
      <c r="F17" s="10" t="s">
        <v>173</v>
      </c>
      <c r="G17" s="11">
        <v>1015</v>
      </c>
      <c r="I17" s="13" t="s">
        <v>174</v>
      </c>
      <c r="J17" s="14" t="s">
        <v>173</v>
      </c>
      <c r="K17" s="15" t="s">
        <v>175</v>
      </c>
    </row>
    <row r="18" spans="6:11" ht="15" x14ac:dyDescent="0.25">
      <c r="F18" s="10" t="s">
        <v>176</v>
      </c>
      <c r="G18" s="11">
        <v>1016</v>
      </c>
      <c r="I18" s="13" t="s">
        <v>177</v>
      </c>
      <c r="J18" s="14" t="s">
        <v>176</v>
      </c>
      <c r="K18" s="15" t="s">
        <v>178</v>
      </c>
    </row>
    <row r="19" spans="6:11" ht="15" x14ac:dyDescent="0.25">
      <c r="F19" s="10" t="s">
        <v>179</v>
      </c>
      <c r="G19" s="11">
        <v>1017</v>
      </c>
      <c r="I19" s="13" t="s">
        <v>180</v>
      </c>
      <c r="J19" s="14" t="s">
        <v>179</v>
      </c>
      <c r="K19" s="15" t="s">
        <v>181</v>
      </c>
    </row>
    <row r="20" spans="6:11" ht="15" x14ac:dyDescent="0.25">
      <c r="F20" s="10" t="s">
        <v>182</v>
      </c>
      <c r="G20" s="11">
        <v>1018</v>
      </c>
      <c r="I20" s="13" t="s">
        <v>183</v>
      </c>
      <c r="J20" s="14" t="s">
        <v>182</v>
      </c>
      <c r="K20" s="15" t="s">
        <v>184</v>
      </c>
    </row>
    <row r="21" spans="6:11" ht="15" x14ac:dyDescent="0.25">
      <c r="F21" s="10" t="s">
        <v>111</v>
      </c>
      <c r="G21" s="11">
        <v>1019</v>
      </c>
      <c r="I21" s="13" t="s">
        <v>185</v>
      </c>
      <c r="J21" s="14" t="s">
        <v>111</v>
      </c>
      <c r="K21" s="15" t="s">
        <v>186</v>
      </c>
    </row>
    <row r="22" spans="6:11" ht="15" x14ac:dyDescent="0.25">
      <c r="F22" s="10" t="s">
        <v>187</v>
      </c>
      <c r="G22" s="11">
        <v>1020</v>
      </c>
      <c r="I22" s="13" t="s">
        <v>188</v>
      </c>
      <c r="J22" s="14" t="s">
        <v>187</v>
      </c>
      <c r="K22" s="15" t="s">
        <v>189</v>
      </c>
    </row>
    <row r="23" spans="6:11" ht="15" x14ac:dyDescent="0.25">
      <c r="F23" s="10" t="s">
        <v>190</v>
      </c>
      <c r="G23" s="11">
        <v>1021</v>
      </c>
      <c r="I23" s="13" t="s">
        <v>191</v>
      </c>
      <c r="J23" s="14" t="s">
        <v>190</v>
      </c>
      <c r="K23" s="15" t="s">
        <v>192</v>
      </c>
    </row>
    <row r="24" spans="6:11" ht="15" x14ac:dyDescent="0.25">
      <c r="F24" s="21" t="s">
        <v>193</v>
      </c>
      <c r="G24" s="11">
        <v>1022</v>
      </c>
      <c r="I24" s="13" t="s">
        <v>194</v>
      </c>
      <c r="J24" s="22" t="s">
        <v>193</v>
      </c>
      <c r="K24" s="15" t="s">
        <v>195</v>
      </c>
    </row>
    <row r="25" spans="6:11" ht="15" x14ac:dyDescent="0.25">
      <c r="F25" s="10" t="s">
        <v>196</v>
      </c>
      <c r="G25" s="11">
        <v>1023</v>
      </c>
      <c r="I25" s="13" t="s">
        <v>197</v>
      </c>
      <c r="J25" s="14" t="s">
        <v>196</v>
      </c>
      <c r="K25" s="15" t="s">
        <v>198</v>
      </c>
    </row>
    <row r="26" spans="6:11" ht="15" x14ac:dyDescent="0.25">
      <c r="F26" s="21" t="s">
        <v>199</v>
      </c>
      <c r="G26" s="11">
        <v>1024</v>
      </c>
      <c r="I26" s="13" t="s">
        <v>200</v>
      </c>
      <c r="J26" s="22" t="s">
        <v>199</v>
      </c>
      <c r="K26" s="15" t="s">
        <v>201</v>
      </c>
    </row>
    <row r="27" spans="6:11" ht="15" x14ac:dyDescent="0.25">
      <c r="F27" s="10" t="s">
        <v>202</v>
      </c>
      <c r="G27" s="11">
        <v>1025</v>
      </c>
      <c r="I27" s="13" t="s">
        <v>203</v>
      </c>
      <c r="J27" s="14" t="s">
        <v>202</v>
      </c>
      <c r="K27" s="15" t="s">
        <v>204</v>
      </c>
    </row>
    <row r="28" spans="6:11" ht="15" x14ac:dyDescent="0.25">
      <c r="F28" s="10" t="s">
        <v>205</v>
      </c>
      <c r="G28" s="11">
        <v>1026</v>
      </c>
      <c r="I28" s="13" t="s">
        <v>206</v>
      </c>
      <c r="J28" s="14" t="s">
        <v>205</v>
      </c>
      <c r="K28" s="15" t="s">
        <v>207</v>
      </c>
    </row>
    <row r="29" spans="6:11" ht="15" x14ac:dyDescent="0.25">
      <c r="F29" s="10" t="s">
        <v>208</v>
      </c>
      <c r="G29" s="11">
        <v>1027</v>
      </c>
      <c r="I29" s="13" t="s">
        <v>209</v>
      </c>
      <c r="J29" s="14" t="s">
        <v>208</v>
      </c>
      <c r="K29" s="15" t="s">
        <v>210</v>
      </c>
    </row>
    <row r="30" spans="6:11" ht="15" x14ac:dyDescent="0.25">
      <c r="F30" s="10" t="s">
        <v>211</v>
      </c>
      <c r="G30" s="11">
        <v>1028</v>
      </c>
      <c r="J30" s="14" t="s">
        <v>211</v>
      </c>
      <c r="K30" s="15" t="s">
        <v>212</v>
      </c>
    </row>
    <row r="31" spans="6:11" ht="15" x14ac:dyDescent="0.25">
      <c r="F31" s="10" t="s">
        <v>213</v>
      </c>
      <c r="G31" s="11">
        <v>1029</v>
      </c>
      <c r="J31" s="14" t="s">
        <v>213</v>
      </c>
      <c r="K31" s="15" t="s">
        <v>214</v>
      </c>
    </row>
    <row r="32" spans="6:11" ht="15" x14ac:dyDescent="0.25">
      <c r="F32" s="10" t="s">
        <v>215</v>
      </c>
      <c r="G32" s="11">
        <v>1030</v>
      </c>
      <c r="J32" s="14" t="s">
        <v>215</v>
      </c>
      <c r="K32" s="15" t="s">
        <v>216</v>
      </c>
    </row>
    <row r="33" spans="6:11" ht="15" x14ac:dyDescent="0.25">
      <c r="F33" s="10" t="s">
        <v>217</v>
      </c>
      <c r="G33" s="11">
        <v>1031</v>
      </c>
      <c r="J33" s="14" t="s">
        <v>217</v>
      </c>
      <c r="K33" s="15" t="s">
        <v>218</v>
      </c>
    </row>
    <row r="34" spans="6:11" ht="15" x14ac:dyDescent="0.25">
      <c r="F34" s="10" t="s">
        <v>219</v>
      </c>
      <c r="G34" s="11">
        <v>1032</v>
      </c>
      <c r="J34" s="14" t="s">
        <v>219</v>
      </c>
      <c r="K34" s="15" t="s">
        <v>220</v>
      </c>
    </row>
    <row r="35" spans="6:11" ht="15" x14ac:dyDescent="0.25">
      <c r="F35" s="10" t="s">
        <v>221</v>
      </c>
      <c r="G35" s="11">
        <v>1033</v>
      </c>
      <c r="J35" s="14" t="s">
        <v>221</v>
      </c>
      <c r="K35" s="15" t="s">
        <v>222</v>
      </c>
    </row>
    <row r="36" spans="6:11" ht="15" x14ac:dyDescent="0.25">
      <c r="F36" s="10" t="s">
        <v>223</v>
      </c>
      <c r="G36" s="11">
        <v>1034</v>
      </c>
      <c r="J36" s="14" t="s">
        <v>223</v>
      </c>
      <c r="K36" s="15" t="s">
        <v>224</v>
      </c>
    </row>
    <row r="37" spans="6:11" ht="15" x14ac:dyDescent="0.25">
      <c r="F37" s="10" t="s">
        <v>225</v>
      </c>
      <c r="G37" s="11">
        <v>1035</v>
      </c>
      <c r="J37" s="14" t="s">
        <v>225</v>
      </c>
      <c r="K37" s="15" t="s">
        <v>226</v>
      </c>
    </row>
    <row r="38" spans="6:11" ht="15" x14ac:dyDescent="0.25">
      <c r="F38" s="10" t="s">
        <v>227</v>
      </c>
      <c r="G38" s="11">
        <v>1036</v>
      </c>
      <c r="J38" s="14" t="s">
        <v>227</v>
      </c>
      <c r="K38" s="15" t="s">
        <v>228</v>
      </c>
    </row>
    <row r="39" spans="6:11" ht="15" x14ac:dyDescent="0.25">
      <c r="F39" s="10" t="s">
        <v>229</v>
      </c>
      <c r="G39" s="11">
        <v>1037</v>
      </c>
      <c r="J39" s="14" t="s">
        <v>229</v>
      </c>
      <c r="K39" s="15" t="s">
        <v>230</v>
      </c>
    </row>
    <row r="40" spans="6:11" ht="15" x14ac:dyDescent="0.25">
      <c r="F40" s="10" t="s">
        <v>231</v>
      </c>
      <c r="G40" s="11">
        <v>1038</v>
      </c>
      <c r="J40" s="14" t="s">
        <v>231</v>
      </c>
      <c r="K40" s="15" t="s">
        <v>232</v>
      </c>
    </row>
    <row r="41" spans="6:11" ht="15" x14ac:dyDescent="0.25">
      <c r="F41" s="10" t="s">
        <v>233</v>
      </c>
      <c r="G41" s="11">
        <v>1039</v>
      </c>
      <c r="J41" s="14" t="s">
        <v>233</v>
      </c>
      <c r="K41" s="15" t="s">
        <v>234</v>
      </c>
    </row>
    <row r="42" spans="6:11" ht="15" x14ac:dyDescent="0.25">
      <c r="F42" s="21" t="s">
        <v>235</v>
      </c>
      <c r="G42" s="11">
        <v>1040</v>
      </c>
      <c r="J42" s="22" t="s">
        <v>235</v>
      </c>
      <c r="K42" s="15" t="s">
        <v>236</v>
      </c>
    </row>
    <row r="43" spans="6:11" ht="15" x14ac:dyDescent="0.25">
      <c r="F43" s="10" t="s">
        <v>237</v>
      </c>
      <c r="G43" s="11">
        <v>1041</v>
      </c>
      <c r="J43" s="14" t="s">
        <v>237</v>
      </c>
      <c r="K43" s="15" t="s">
        <v>238</v>
      </c>
    </row>
    <row r="44" spans="6:11" ht="15" x14ac:dyDescent="0.25">
      <c r="F44" s="10" t="s">
        <v>239</v>
      </c>
      <c r="G44" s="11">
        <v>1042</v>
      </c>
      <c r="J44" s="14" t="s">
        <v>239</v>
      </c>
      <c r="K44" s="15" t="s">
        <v>240</v>
      </c>
    </row>
    <row r="45" spans="6:11" ht="15" x14ac:dyDescent="0.25">
      <c r="F45" s="10" t="s">
        <v>241</v>
      </c>
      <c r="G45" s="11">
        <v>1043</v>
      </c>
      <c r="J45" s="14" t="s">
        <v>241</v>
      </c>
      <c r="K45" s="15" t="s">
        <v>242</v>
      </c>
    </row>
    <row r="46" spans="6:11" ht="15" x14ac:dyDescent="0.25">
      <c r="F46" s="21" t="s">
        <v>243</v>
      </c>
      <c r="G46" s="11">
        <v>1044</v>
      </c>
      <c r="J46" s="22" t="s">
        <v>243</v>
      </c>
      <c r="K46" s="15" t="s">
        <v>244</v>
      </c>
    </row>
    <row r="47" spans="6:11" ht="15" x14ac:dyDescent="0.25">
      <c r="F47" s="10" t="s">
        <v>245</v>
      </c>
      <c r="G47" s="11">
        <v>1045</v>
      </c>
      <c r="J47" s="14" t="s">
        <v>245</v>
      </c>
      <c r="K47" s="15" t="s">
        <v>246</v>
      </c>
    </row>
    <row r="48" spans="6:11" ht="15" x14ac:dyDescent="0.25">
      <c r="F48" s="10" t="s">
        <v>247</v>
      </c>
      <c r="G48" s="11">
        <v>1046</v>
      </c>
      <c r="J48" s="14" t="s">
        <v>247</v>
      </c>
      <c r="K48" s="15" t="s">
        <v>248</v>
      </c>
    </row>
    <row r="49" spans="6:11" ht="15" x14ac:dyDescent="0.25">
      <c r="F49" s="21" t="s">
        <v>249</v>
      </c>
      <c r="G49" s="11">
        <v>1047</v>
      </c>
      <c r="J49" s="22" t="s">
        <v>249</v>
      </c>
      <c r="K49" s="15" t="s">
        <v>250</v>
      </c>
    </row>
    <row r="50" spans="6:11" x14ac:dyDescent="0.25">
      <c r="F50" s="14" t="s">
        <v>99</v>
      </c>
      <c r="G50" s="11">
        <v>2001</v>
      </c>
      <c r="H50" s="23" t="s">
        <v>15</v>
      </c>
      <c r="I50" s="24" t="s">
        <v>260</v>
      </c>
      <c r="J50" s="14" t="s">
        <v>99</v>
      </c>
      <c r="K50" s="25" t="s">
        <v>261</v>
      </c>
    </row>
    <row r="51" spans="6:11" x14ac:dyDescent="0.25">
      <c r="F51" s="14" t="s">
        <v>105</v>
      </c>
      <c r="G51" s="11">
        <v>2002</v>
      </c>
      <c r="H51" s="26" t="s">
        <v>125</v>
      </c>
      <c r="I51" s="24" t="s">
        <v>262</v>
      </c>
      <c r="J51" s="14" t="s">
        <v>105</v>
      </c>
      <c r="K51" s="25" t="s">
        <v>263</v>
      </c>
    </row>
    <row r="52" spans="6:11" x14ac:dyDescent="0.25">
      <c r="F52" s="14" t="s">
        <v>112</v>
      </c>
      <c r="G52" s="11">
        <v>2003</v>
      </c>
      <c r="H52" s="23" t="s">
        <v>131</v>
      </c>
      <c r="I52" s="24" t="s">
        <v>264</v>
      </c>
      <c r="J52" s="14" t="s">
        <v>112</v>
      </c>
      <c r="K52" s="25" t="s">
        <v>265</v>
      </c>
    </row>
    <row r="53" spans="6:11" x14ac:dyDescent="0.25">
      <c r="F53" s="14" t="s">
        <v>118</v>
      </c>
      <c r="G53" s="11">
        <v>2004</v>
      </c>
      <c r="H53" s="23" t="s">
        <v>142</v>
      </c>
      <c r="I53" s="24" t="s">
        <v>266</v>
      </c>
      <c r="J53" s="14" t="s">
        <v>118</v>
      </c>
      <c r="K53" s="25" t="s">
        <v>267</v>
      </c>
    </row>
    <row r="54" spans="6:11" x14ac:dyDescent="0.25">
      <c r="F54" s="14" t="s">
        <v>124</v>
      </c>
      <c r="G54" s="11">
        <v>2005</v>
      </c>
      <c r="H54" s="27" t="s">
        <v>268</v>
      </c>
      <c r="I54" s="24" t="s">
        <v>209</v>
      </c>
      <c r="J54" s="14" t="s">
        <v>124</v>
      </c>
      <c r="K54" s="25" t="s">
        <v>269</v>
      </c>
    </row>
    <row r="55" spans="6:11" x14ac:dyDescent="0.25">
      <c r="F55" s="14" t="s">
        <v>130</v>
      </c>
      <c r="G55" s="11">
        <v>2006</v>
      </c>
      <c r="I55" s="24" t="s">
        <v>270</v>
      </c>
      <c r="J55" s="14" t="s">
        <v>130</v>
      </c>
      <c r="K55" s="25" t="s">
        <v>271</v>
      </c>
    </row>
    <row r="56" spans="6:11" x14ac:dyDescent="0.25">
      <c r="F56" s="14" t="s">
        <v>136</v>
      </c>
      <c r="G56" s="11">
        <v>2007</v>
      </c>
      <c r="I56" s="24" t="s">
        <v>272</v>
      </c>
      <c r="J56" s="14" t="s">
        <v>136</v>
      </c>
      <c r="K56" s="25" t="s">
        <v>273</v>
      </c>
    </row>
    <row r="57" spans="6:11" x14ac:dyDescent="0.25">
      <c r="F57" s="14" t="s">
        <v>70</v>
      </c>
      <c r="G57" s="11">
        <v>2008</v>
      </c>
      <c r="I57" s="28" t="s">
        <v>274</v>
      </c>
      <c r="J57" s="14" t="s">
        <v>70</v>
      </c>
      <c r="K57" s="25" t="s">
        <v>275</v>
      </c>
    </row>
    <row r="58" spans="6:11" x14ac:dyDescent="0.25">
      <c r="F58" s="14" t="s">
        <v>146</v>
      </c>
      <c r="G58" s="11">
        <v>2009</v>
      </c>
      <c r="J58" s="14" t="s">
        <v>146</v>
      </c>
      <c r="K58" s="25" t="s">
        <v>276</v>
      </c>
    </row>
    <row r="59" spans="6:11" x14ac:dyDescent="0.25">
      <c r="F59" s="14" t="s">
        <v>152</v>
      </c>
      <c r="G59" s="11">
        <v>2010</v>
      </c>
      <c r="J59" s="14" t="s">
        <v>152</v>
      </c>
      <c r="K59" s="25" t="s">
        <v>277</v>
      </c>
    </row>
    <row r="60" spans="6:11" x14ac:dyDescent="0.25">
      <c r="F60" s="14" t="s">
        <v>158</v>
      </c>
      <c r="G60" s="11">
        <v>2011</v>
      </c>
      <c r="J60" s="14" t="s">
        <v>158</v>
      </c>
      <c r="K60" s="25" t="s">
        <v>278</v>
      </c>
    </row>
    <row r="61" spans="6:11" x14ac:dyDescent="0.25">
      <c r="F61" s="14" t="s">
        <v>163</v>
      </c>
      <c r="G61" s="11">
        <v>2012</v>
      </c>
      <c r="J61" s="14" t="s">
        <v>163</v>
      </c>
      <c r="K61" s="25" t="s">
        <v>279</v>
      </c>
    </row>
    <row r="62" spans="6:11" x14ac:dyDescent="0.25">
      <c r="F62" s="14" t="s">
        <v>167</v>
      </c>
      <c r="G62" s="11">
        <v>2013</v>
      </c>
      <c r="J62" s="14" t="s">
        <v>167</v>
      </c>
      <c r="K62" s="25" t="s">
        <v>280</v>
      </c>
    </row>
    <row r="63" spans="6:11" x14ac:dyDescent="0.25">
      <c r="F63" s="14" t="s">
        <v>170</v>
      </c>
      <c r="G63" s="11">
        <v>2014</v>
      </c>
      <c r="J63" s="14" t="s">
        <v>170</v>
      </c>
      <c r="K63" s="25" t="s">
        <v>281</v>
      </c>
    </row>
    <row r="64" spans="6:11" x14ac:dyDescent="0.25">
      <c r="F64" s="14" t="s">
        <v>173</v>
      </c>
      <c r="G64" s="11">
        <v>2015</v>
      </c>
      <c r="J64" s="14" t="s">
        <v>173</v>
      </c>
      <c r="K64" s="25" t="s">
        <v>282</v>
      </c>
    </row>
    <row r="65" spans="6:11" x14ac:dyDescent="0.25">
      <c r="F65" s="14" t="s">
        <v>176</v>
      </c>
      <c r="G65" s="11">
        <v>2016</v>
      </c>
      <c r="J65" s="14" t="s">
        <v>176</v>
      </c>
      <c r="K65" s="25" t="s">
        <v>283</v>
      </c>
    </row>
    <row r="66" spans="6:11" x14ac:dyDescent="0.25">
      <c r="F66" s="14" t="s">
        <v>179</v>
      </c>
      <c r="G66" s="11">
        <v>2017</v>
      </c>
      <c r="J66" s="14" t="s">
        <v>179</v>
      </c>
      <c r="K66" s="25" t="s">
        <v>284</v>
      </c>
    </row>
    <row r="67" spans="6:11" x14ac:dyDescent="0.25">
      <c r="F67" s="14" t="s">
        <v>182</v>
      </c>
      <c r="G67" s="11">
        <v>2018</v>
      </c>
      <c r="J67" s="14" t="s">
        <v>182</v>
      </c>
      <c r="K67" s="25" t="s">
        <v>285</v>
      </c>
    </row>
    <row r="68" spans="6:11" x14ac:dyDescent="0.25">
      <c r="F68" s="14" t="s">
        <v>111</v>
      </c>
      <c r="G68" s="11">
        <v>2019</v>
      </c>
      <c r="J68" s="14" t="s">
        <v>111</v>
      </c>
      <c r="K68" s="25" t="s">
        <v>286</v>
      </c>
    </row>
    <row r="69" spans="6:11" x14ac:dyDescent="0.25">
      <c r="F69" s="14" t="s">
        <v>187</v>
      </c>
      <c r="G69" s="11">
        <v>2020</v>
      </c>
      <c r="J69" s="14" t="s">
        <v>187</v>
      </c>
      <c r="K69" s="25" t="s">
        <v>287</v>
      </c>
    </row>
    <row r="70" spans="6:11" x14ac:dyDescent="0.25">
      <c r="F70" s="14" t="s">
        <v>190</v>
      </c>
      <c r="G70" s="11">
        <v>2021</v>
      </c>
      <c r="J70" s="14" t="s">
        <v>190</v>
      </c>
      <c r="K70" s="25" t="s">
        <v>288</v>
      </c>
    </row>
    <row r="71" spans="6:11" x14ac:dyDescent="0.25">
      <c r="F71" s="22" t="s">
        <v>289</v>
      </c>
      <c r="G71" s="11">
        <v>2022</v>
      </c>
      <c r="J71" s="22" t="s">
        <v>289</v>
      </c>
      <c r="K71" s="25" t="s">
        <v>290</v>
      </c>
    </row>
    <row r="72" spans="6:11" x14ac:dyDescent="0.25">
      <c r="F72" s="22" t="s">
        <v>199</v>
      </c>
      <c r="G72" s="11">
        <v>2023</v>
      </c>
      <c r="J72" s="22" t="s">
        <v>199</v>
      </c>
      <c r="K72" s="25" t="s">
        <v>291</v>
      </c>
    </row>
    <row r="73" spans="6:11" x14ac:dyDescent="0.25">
      <c r="F73" s="14" t="s">
        <v>202</v>
      </c>
      <c r="G73" s="11">
        <v>2024</v>
      </c>
      <c r="J73" s="14" t="s">
        <v>202</v>
      </c>
      <c r="K73" s="25" t="s">
        <v>292</v>
      </c>
    </row>
    <row r="74" spans="6:11" x14ac:dyDescent="0.25">
      <c r="F74" s="14" t="s">
        <v>205</v>
      </c>
      <c r="G74" s="11">
        <v>2025</v>
      </c>
      <c r="J74" s="14" t="s">
        <v>205</v>
      </c>
      <c r="K74" s="25" t="s">
        <v>293</v>
      </c>
    </row>
    <row r="75" spans="6:11" x14ac:dyDescent="0.25">
      <c r="F75" s="14" t="s">
        <v>208</v>
      </c>
      <c r="G75" s="11">
        <v>2026</v>
      </c>
      <c r="J75" s="14" t="s">
        <v>208</v>
      </c>
      <c r="K75" s="25" t="s">
        <v>294</v>
      </c>
    </row>
    <row r="76" spans="6:11" x14ac:dyDescent="0.25">
      <c r="F76" s="14" t="s">
        <v>295</v>
      </c>
      <c r="G76" s="11">
        <v>2027</v>
      </c>
      <c r="J76" s="14" t="s">
        <v>295</v>
      </c>
      <c r="K76" s="25" t="s">
        <v>296</v>
      </c>
    </row>
    <row r="77" spans="6:11" x14ac:dyDescent="0.25">
      <c r="F77" s="14" t="s">
        <v>215</v>
      </c>
      <c r="G77" s="11">
        <v>2028</v>
      </c>
      <c r="J77" s="14" t="s">
        <v>215</v>
      </c>
      <c r="K77" s="25" t="s">
        <v>297</v>
      </c>
    </row>
    <row r="78" spans="6:11" x14ac:dyDescent="0.25">
      <c r="F78" s="14" t="s">
        <v>217</v>
      </c>
      <c r="G78" s="11">
        <v>2029</v>
      </c>
      <c r="J78" s="14" t="s">
        <v>217</v>
      </c>
      <c r="K78" s="25" t="s">
        <v>298</v>
      </c>
    </row>
    <row r="79" spans="6:11" x14ac:dyDescent="0.25">
      <c r="F79" s="14" t="s">
        <v>219</v>
      </c>
      <c r="G79" s="11">
        <v>2030</v>
      </c>
      <c r="J79" s="14" t="s">
        <v>219</v>
      </c>
      <c r="K79" s="25" t="s">
        <v>299</v>
      </c>
    </row>
    <row r="80" spans="6:11" x14ac:dyDescent="0.25">
      <c r="F80" s="14" t="s">
        <v>221</v>
      </c>
      <c r="G80" s="11">
        <v>2031</v>
      </c>
      <c r="J80" s="14" t="s">
        <v>221</v>
      </c>
      <c r="K80" s="25" t="s">
        <v>300</v>
      </c>
    </row>
    <row r="81" spans="6:11" x14ac:dyDescent="0.25">
      <c r="F81" s="14" t="s">
        <v>223</v>
      </c>
      <c r="G81" s="11">
        <v>2032</v>
      </c>
      <c r="J81" s="14" t="s">
        <v>223</v>
      </c>
      <c r="K81" s="25" t="s">
        <v>301</v>
      </c>
    </row>
    <row r="82" spans="6:11" x14ac:dyDescent="0.25">
      <c r="F82" s="14" t="s">
        <v>225</v>
      </c>
      <c r="G82" s="11">
        <v>2033</v>
      </c>
      <c r="J82" s="14" t="s">
        <v>225</v>
      </c>
      <c r="K82" s="25" t="s">
        <v>302</v>
      </c>
    </row>
    <row r="83" spans="6:11" x14ac:dyDescent="0.25">
      <c r="F83" s="14" t="s">
        <v>227</v>
      </c>
      <c r="G83" s="11">
        <v>2034</v>
      </c>
      <c r="J83" s="14" t="s">
        <v>227</v>
      </c>
      <c r="K83" s="25" t="s">
        <v>303</v>
      </c>
    </row>
    <row r="84" spans="6:11" x14ac:dyDescent="0.25">
      <c r="F84" s="14" t="s">
        <v>229</v>
      </c>
      <c r="G84" s="11">
        <v>2035</v>
      </c>
      <c r="J84" s="14" t="s">
        <v>229</v>
      </c>
      <c r="K84" s="25" t="s">
        <v>304</v>
      </c>
    </row>
    <row r="85" spans="6:11" x14ac:dyDescent="0.25">
      <c r="F85" s="14" t="s">
        <v>231</v>
      </c>
      <c r="G85" s="11">
        <v>2036</v>
      </c>
      <c r="J85" s="14" t="s">
        <v>231</v>
      </c>
      <c r="K85" s="25" t="s">
        <v>305</v>
      </c>
    </row>
    <row r="86" spans="6:11" x14ac:dyDescent="0.25">
      <c r="F86" s="14" t="s">
        <v>233</v>
      </c>
      <c r="G86" s="11">
        <v>2037</v>
      </c>
      <c r="J86" s="14" t="s">
        <v>233</v>
      </c>
      <c r="K86" s="25" t="s">
        <v>306</v>
      </c>
    </row>
    <row r="87" spans="6:11" x14ac:dyDescent="0.25">
      <c r="F87" s="22" t="s">
        <v>235</v>
      </c>
      <c r="G87" s="11">
        <v>2038</v>
      </c>
      <c r="J87" s="22" t="s">
        <v>235</v>
      </c>
      <c r="K87" s="25" t="s">
        <v>307</v>
      </c>
    </row>
    <row r="88" spans="6:11" x14ac:dyDescent="0.25">
      <c r="F88" s="14" t="s">
        <v>237</v>
      </c>
      <c r="G88" s="11">
        <v>2039</v>
      </c>
      <c r="J88" s="14" t="s">
        <v>237</v>
      </c>
      <c r="K88" s="25" t="s">
        <v>308</v>
      </c>
    </row>
    <row r="89" spans="6:11" x14ac:dyDescent="0.25">
      <c r="F89" s="14" t="s">
        <v>239</v>
      </c>
      <c r="G89" s="11">
        <v>2040</v>
      </c>
      <c r="J89" s="14" t="s">
        <v>239</v>
      </c>
      <c r="K89" s="25" t="s">
        <v>309</v>
      </c>
    </row>
    <row r="90" spans="6:11" x14ac:dyDescent="0.25">
      <c r="F90" s="14" t="s">
        <v>241</v>
      </c>
      <c r="G90" s="11">
        <v>2041</v>
      </c>
      <c r="J90" s="14" t="s">
        <v>241</v>
      </c>
      <c r="K90" s="25" t="s">
        <v>310</v>
      </c>
    </row>
    <row r="91" spans="6:11" x14ac:dyDescent="0.25">
      <c r="F91" s="22" t="s">
        <v>243</v>
      </c>
      <c r="G91" s="11">
        <v>2042</v>
      </c>
      <c r="J91" s="22" t="s">
        <v>243</v>
      </c>
      <c r="K91" s="25" t="s">
        <v>311</v>
      </c>
    </row>
    <row r="92" spans="6:11" x14ac:dyDescent="0.25">
      <c r="F92" s="14" t="s">
        <v>245</v>
      </c>
      <c r="G92" s="11">
        <v>2043</v>
      </c>
      <c r="J92" s="14" t="s">
        <v>245</v>
      </c>
      <c r="K92" s="25" t="s">
        <v>312</v>
      </c>
    </row>
    <row r="93" spans="6:11" x14ac:dyDescent="0.25">
      <c r="F93" s="14" t="s">
        <v>247</v>
      </c>
      <c r="G93" s="11">
        <v>2044</v>
      </c>
      <c r="J93" s="14" t="s">
        <v>247</v>
      </c>
      <c r="K93" s="25" t="s">
        <v>313</v>
      </c>
    </row>
    <row r="94" spans="6:11" x14ac:dyDescent="0.25">
      <c r="F94" s="22" t="s">
        <v>249</v>
      </c>
      <c r="G94" s="11">
        <v>2045</v>
      </c>
      <c r="J94" s="22" t="s">
        <v>249</v>
      </c>
      <c r="K94" s="25" t="s">
        <v>314</v>
      </c>
    </row>
    <row r="95" spans="6:11" x14ac:dyDescent="0.25">
      <c r="F95" s="11" t="s">
        <v>315</v>
      </c>
      <c r="G95" s="11">
        <v>3046</v>
      </c>
      <c r="J95" s="11" t="s">
        <v>315</v>
      </c>
      <c r="K95" s="25" t="s">
        <v>316</v>
      </c>
    </row>
    <row r="96" spans="6:11" ht="15" x14ac:dyDescent="0.25">
      <c r="F96" s="29" t="s">
        <v>317</v>
      </c>
      <c r="G96" s="30" t="s">
        <v>318</v>
      </c>
      <c r="J96" s="29" t="s">
        <v>317</v>
      </c>
      <c r="K96" s="25" t="s">
        <v>319</v>
      </c>
    </row>
    <row r="97" spans="6:11" x14ac:dyDescent="0.25">
      <c r="F97" s="11" t="s">
        <v>320</v>
      </c>
      <c r="G97" s="30" t="s">
        <v>321</v>
      </c>
      <c r="J97" s="11" t="s">
        <v>320</v>
      </c>
      <c r="K97" s="25" t="s">
        <v>322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8"/>
  </sheetPr>
  <dimension ref="A1:N4"/>
  <sheetViews>
    <sheetView rightToLeft="1" topLeftCell="L1" zoomScale="85" zoomScaleNormal="85" workbookViewId="0">
      <selection activeCell="L14" sqref="L14"/>
    </sheetView>
  </sheetViews>
  <sheetFormatPr defaultRowHeight="13.8" x14ac:dyDescent="0.25"/>
  <cols>
    <col min="1" max="1" width="10.09765625" hidden="1" customWidth="1"/>
    <col min="2" max="2" width="6.3984375" hidden="1" customWidth="1"/>
    <col min="3" max="3" width="10.69921875" hidden="1" customWidth="1"/>
    <col min="4" max="4" width="6.296875" hidden="1" customWidth="1"/>
    <col min="5" max="5" width="5.69921875" hidden="1" customWidth="1"/>
    <col min="6" max="6" width="25.69921875" hidden="1" customWidth="1"/>
    <col min="7" max="7" width="24.09765625" hidden="1" customWidth="1"/>
    <col min="8" max="8" width="24.69921875" hidden="1" customWidth="1"/>
    <col min="9" max="9" width="20.3984375" hidden="1" customWidth="1"/>
    <col min="10" max="10" width="9.09765625" hidden="1" customWidth="1"/>
    <col min="11" max="11" width="31.3984375" hidden="1" customWidth="1"/>
    <col min="12" max="12" width="37.3984375" customWidth="1"/>
  </cols>
  <sheetData>
    <row r="1" spans="1:14" ht="34.5" customHeight="1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37" t="s">
        <v>12</v>
      </c>
      <c r="L1" s="38" t="s">
        <v>20</v>
      </c>
    </row>
    <row r="2" spans="1:14" ht="81" customHeight="1" x14ac:dyDescent="0.25">
      <c r="A2" s="3">
        <f>Project_Data!A2</f>
        <v>1007</v>
      </c>
      <c r="B2" s="3" t="str">
        <f>Project_Data!B2</f>
        <v>الأولى</v>
      </c>
      <c r="C2" s="3" t="str">
        <f>Project_Data!C2</f>
        <v>القطاع الأوسط</v>
      </c>
      <c r="D2" s="3" t="str">
        <f>Project_Data!D2</f>
        <v>الرياض</v>
      </c>
      <c r="E2" s="3" t="str">
        <f>Project_Data!E2</f>
        <v>العيينة</v>
      </c>
      <c r="F2" s="3" t="str">
        <f>Project_Data!F2</f>
        <v>الوحدات السكنية</v>
      </c>
      <c r="G2" s="3" t="str">
        <f>Project_Data!G2</f>
        <v>صفحه مهندس تنفيذى</v>
      </c>
      <c r="H2" s="3" t="str">
        <f>Project_Data!H2</f>
        <v>صفحه مهندس تنفيذى</v>
      </c>
      <c r="I2" s="3" t="str">
        <f>Project_Data!I2</f>
        <v>ربيع الأول</v>
      </c>
      <c r="J2" s="3">
        <f>Project_Data!J2</f>
        <v>1436</v>
      </c>
      <c r="K2" s="3" t="str">
        <f>Project_Data!K2</f>
        <v>مشروع اسكان العيينة - عقد الوحدات السكنية</v>
      </c>
      <c r="L2" s="39">
        <v>75</v>
      </c>
      <c r="M2">
        <v>15</v>
      </c>
      <c r="N2" t="s">
        <v>326</v>
      </c>
    </row>
    <row r="3" spans="1:14" x14ac:dyDescent="0.25">
      <c r="M3">
        <v>50</v>
      </c>
      <c r="N3" t="s">
        <v>327</v>
      </c>
    </row>
    <row r="4" spans="1:14" x14ac:dyDescent="0.25">
      <c r="M4">
        <v>75</v>
      </c>
      <c r="N4" t="s">
        <v>328</v>
      </c>
    </row>
  </sheetData>
  <sheetProtection password="CC35" sheet="1" objects="1" scenarios="1"/>
  <dataValidations count="1">
    <dataValidation type="list" allowBlank="1" showInputMessage="1" showErrorMessage="1" sqref="L2">
      <formula1>KPI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7"/>
  </sheetPr>
  <dimension ref="A1:T2"/>
  <sheetViews>
    <sheetView rightToLeft="1" topLeftCell="L1" zoomScaleNormal="100" workbookViewId="0">
      <selection activeCell="S19" sqref="S19"/>
    </sheetView>
  </sheetViews>
  <sheetFormatPr defaultRowHeight="13.8" x14ac:dyDescent="0.25"/>
  <cols>
    <col min="1" max="1" width="10.09765625" hidden="1" customWidth="1"/>
    <col min="2" max="2" width="6.3984375" hidden="1" customWidth="1"/>
    <col min="3" max="3" width="10.69921875" hidden="1" customWidth="1"/>
    <col min="4" max="4" width="6.296875" hidden="1" customWidth="1"/>
    <col min="5" max="5" width="5.69921875" hidden="1" customWidth="1"/>
    <col min="6" max="6" width="33.296875" hidden="1" customWidth="1"/>
    <col min="7" max="7" width="24.09765625" hidden="1" customWidth="1"/>
    <col min="8" max="8" width="24.69921875" hidden="1" customWidth="1"/>
    <col min="9" max="9" width="20.3984375" hidden="1" customWidth="1"/>
    <col min="10" max="10" width="9.09765625" hidden="1" customWidth="1"/>
    <col min="11" max="11" width="34.59765625" hidden="1" customWidth="1"/>
    <col min="15" max="15" width="16.296875" customWidth="1"/>
    <col min="17" max="17" width="13.296875" customWidth="1"/>
    <col min="18" max="18" width="15.3984375" customWidth="1"/>
    <col min="19" max="19" width="11.8984375" customWidth="1"/>
    <col min="20" max="20" width="28.296875" customWidth="1"/>
  </cols>
  <sheetData>
    <row r="1" spans="1:20" ht="54.75" customHeight="1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37" t="s">
        <v>12</v>
      </c>
      <c r="L1" s="40" t="s">
        <v>21</v>
      </c>
      <c r="M1" s="40" t="s">
        <v>22</v>
      </c>
      <c r="N1" s="40" t="s">
        <v>23</v>
      </c>
      <c r="O1" s="40" t="s">
        <v>24</v>
      </c>
      <c r="P1" s="40" t="s">
        <v>25</v>
      </c>
      <c r="Q1" s="41" t="s">
        <v>26</v>
      </c>
      <c r="R1" s="41" t="s">
        <v>27</v>
      </c>
      <c r="S1" s="41" t="s">
        <v>28</v>
      </c>
      <c r="T1" s="41" t="s">
        <v>29</v>
      </c>
    </row>
    <row r="2" spans="1:20" ht="33" customHeight="1" x14ac:dyDescent="0.25">
      <c r="A2" s="3">
        <f>Project_Data!A2</f>
        <v>1007</v>
      </c>
      <c r="B2" s="3" t="str">
        <f>Project_Data!B2</f>
        <v>الأولى</v>
      </c>
      <c r="C2" s="3" t="str">
        <f>Project_Data!C2</f>
        <v>القطاع الأوسط</v>
      </c>
      <c r="D2" s="3" t="str">
        <f>Project_Data!D2</f>
        <v>الرياض</v>
      </c>
      <c r="E2" s="3" t="str">
        <f>Project_Data!E2</f>
        <v>العيينة</v>
      </c>
      <c r="F2" s="3" t="str">
        <f>Project_Data!F2</f>
        <v>الوحدات السكنية</v>
      </c>
      <c r="G2" s="3" t="str">
        <f>Project_Data!G2</f>
        <v>صفحه مهندس تنفيذى</v>
      </c>
      <c r="H2" s="3" t="str">
        <f>Project_Data!H2</f>
        <v>صفحه مهندس تنفيذى</v>
      </c>
      <c r="I2" s="3" t="str">
        <f>Project_Data!I2</f>
        <v>ربيع الأول</v>
      </c>
      <c r="J2" s="3">
        <f>Project_Data!J2</f>
        <v>1436</v>
      </c>
      <c r="K2" s="3" t="str">
        <f>Project_Data!K2</f>
        <v>مشروع اسكان العيينة - عقد الوحدات السكنية</v>
      </c>
      <c r="L2" s="42"/>
      <c r="M2" s="42"/>
      <c r="N2" s="42"/>
      <c r="O2" s="43" t="e">
        <f>N2/L2</f>
        <v>#DIV/0!</v>
      </c>
      <c r="P2" s="42"/>
      <c r="Q2" s="42"/>
      <c r="R2" s="42"/>
      <c r="S2" s="42"/>
      <c r="T2" s="43" t="e">
        <f>S2/Q2</f>
        <v>#DIV/0!</v>
      </c>
    </row>
  </sheetData>
  <sheetProtection password="CC05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</sheetPr>
  <dimension ref="A1:T2"/>
  <sheetViews>
    <sheetView rightToLeft="1" topLeftCell="L1" zoomScaleNormal="100" workbookViewId="0">
      <selection activeCell="R11" sqref="R11"/>
    </sheetView>
  </sheetViews>
  <sheetFormatPr defaultRowHeight="13.8" x14ac:dyDescent="0.25"/>
  <cols>
    <col min="1" max="1" width="10.8984375" hidden="1" customWidth="1"/>
    <col min="2" max="2" width="6.3984375" hidden="1" customWidth="1"/>
    <col min="3" max="3" width="10.69921875" hidden="1" customWidth="1"/>
    <col min="4" max="4" width="6.296875" hidden="1" customWidth="1"/>
    <col min="5" max="5" width="5.69921875" hidden="1" customWidth="1"/>
    <col min="6" max="6" width="33.69921875" hidden="1" customWidth="1"/>
    <col min="7" max="7" width="24.09765625" hidden="1" customWidth="1"/>
    <col min="8" max="8" width="24.69921875" hidden="1" customWidth="1"/>
    <col min="9" max="9" width="19.09765625" hidden="1" customWidth="1"/>
    <col min="10" max="10" width="12.8984375" hidden="1" customWidth="1"/>
    <col min="11" max="11" width="31.3984375" hidden="1" customWidth="1"/>
    <col min="16" max="16" width="19.8984375" customWidth="1"/>
    <col min="17" max="17" width="14.8984375" customWidth="1"/>
    <col min="18" max="18" width="9.59765625" bestFit="1" customWidth="1"/>
    <col min="19" max="19" width="12.09765625" customWidth="1"/>
    <col min="20" max="20" width="28.296875" customWidth="1"/>
  </cols>
  <sheetData>
    <row r="1" spans="1:20" ht="57.75" customHeight="1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37" t="s">
        <v>12</v>
      </c>
      <c r="L1" s="40" t="s">
        <v>21</v>
      </c>
      <c r="M1" s="40" t="s">
        <v>22</v>
      </c>
      <c r="N1" s="40" t="s">
        <v>23</v>
      </c>
      <c r="O1" s="40" t="s">
        <v>25</v>
      </c>
      <c r="P1" s="40" t="s">
        <v>24</v>
      </c>
      <c r="Q1" s="41" t="s">
        <v>26</v>
      </c>
      <c r="R1" s="41" t="s">
        <v>27</v>
      </c>
      <c r="S1" s="41" t="s">
        <v>28</v>
      </c>
      <c r="T1" s="41" t="s">
        <v>29</v>
      </c>
    </row>
    <row r="2" spans="1:20" ht="57.75" customHeight="1" x14ac:dyDescent="0.25">
      <c r="A2" s="3">
        <f>Project_Data!A2</f>
        <v>1007</v>
      </c>
      <c r="B2" s="3" t="str">
        <f>Project_Data!B2</f>
        <v>الأولى</v>
      </c>
      <c r="C2" s="3" t="str">
        <f>Project_Data!C2</f>
        <v>القطاع الأوسط</v>
      </c>
      <c r="D2" s="3" t="str">
        <f>Project_Data!D2</f>
        <v>الرياض</v>
      </c>
      <c r="E2" s="3" t="str">
        <f>Project_Data!E2</f>
        <v>العيينة</v>
      </c>
      <c r="F2" s="3" t="str">
        <f>Project_Data!F2</f>
        <v>الوحدات السكنية</v>
      </c>
      <c r="G2" s="3" t="str">
        <f>Project_Data!G2</f>
        <v>صفحه مهندس تنفيذى</v>
      </c>
      <c r="H2" s="3" t="str">
        <f>Project_Data!H2</f>
        <v>صفحه مهندس تنفيذى</v>
      </c>
      <c r="I2" s="3" t="str">
        <f>Project_Data!I2</f>
        <v>ربيع الأول</v>
      </c>
      <c r="J2" s="3">
        <f>Project_Data!J2</f>
        <v>1436</v>
      </c>
      <c r="K2" s="3" t="str">
        <f>Project_Data!K2</f>
        <v>مشروع اسكان العيينة - عقد الوحدات السكنية</v>
      </c>
      <c r="L2" s="42"/>
      <c r="M2" s="42"/>
      <c r="N2" s="42"/>
      <c r="O2" s="42"/>
      <c r="P2" s="44" t="e">
        <f>N2/L2</f>
        <v>#DIV/0!</v>
      </c>
      <c r="Q2" s="42"/>
      <c r="R2" s="42"/>
      <c r="S2" s="42"/>
      <c r="T2" s="44" t="e">
        <f>S2/Q2</f>
        <v>#DIV/0!</v>
      </c>
    </row>
  </sheetData>
  <sheetProtection password="CC05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5"/>
  </sheetPr>
  <dimension ref="A1:T5"/>
  <sheetViews>
    <sheetView rightToLeft="1" topLeftCell="L1" zoomScaleNormal="100" workbookViewId="0">
      <selection activeCell="Q13" sqref="Q13:Q14"/>
    </sheetView>
  </sheetViews>
  <sheetFormatPr defaultRowHeight="13.8" x14ac:dyDescent="0.25"/>
  <cols>
    <col min="1" max="1" width="10.09765625" hidden="1" customWidth="1"/>
    <col min="2" max="2" width="6.3984375" hidden="1" customWidth="1"/>
    <col min="3" max="3" width="10.69921875" hidden="1" customWidth="1"/>
    <col min="4" max="4" width="6.296875" hidden="1" customWidth="1"/>
    <col min="5" max="5" width="5.69921875" hidden="1" customWidth="1"/>
    <col min="6" max="6" width="25.3984375" hidden="1" customWidth="1"/>
    <col min="7" max="7" width="24.09765625" hidden="1" customWidth="1"/>
    <col min="8" max="8" width="24.69921875" hidden="1" customWidth="1"/>
    <col min="9" max="9" width="21.69921875" hidden="1" customWidth="1"/>
    <col min="10" max="10" width="11.69921875" hidden="1" customWidth="1"/>
    <col min="11" max="11" width="31.3984375" hidden="1" customWidth="1"/>
    <col min="12" max="12" width="19.8984375" customWidth="1"/>
    <col min="13" max="20" width="17" customWidth="1"/>
  </cols>
  <sheetData>
    <row r="1" spans="1:20" ht="46.5" customHeight="1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40" t="s">
        <v>30</v>
      </c>
      <c r="M1" s="40" t="s">
        <v>31</v>
      </c>
      <c r="N1" s="40" t="s">
        <v>32</v>
      </c>
      <c r="O1" s="40" t="s">
        <v>33</v>
      </c>
      <c r="P1" s="40" t="s">
        <v>34</v>
      </c>
      <c r="Q1" s="41" t="s">
        <v>26</v>
      </c>
      <c r="R1" s="41" t="s">
        <v>35</v>
      </c>
      <c r="S1" s="41" t="s">
        <v>36</v>
      </c>
      <c r="T1" s="41" t="s">
        <v>37</v>
      </c>
    </row>
    <row r="2" spans="1:20" ht="24.75" customHeight="1" x14ac:dyDescent="0.25">
      <c r="A2" s="3">
        <f>Project_Data!A$2</f>
        <v>1007</v>
      </c>
      <c r="B2" s="3" t="str">
        <f>Project_Data!B$2</f>
        <v>الأولى</v>
      </c>
      <c r="C2" s="3" t="str">
        <f>Project_Data!C$2</f>
        <v>القطاع الأوسط</v>
      </c>
      <c r="D2" s="3" t="str">
        <f>Project_Data!D$2</f>
        <v>الرياض</v>
      </c>
      <c r="E2" s="3" t="str">
        <f>Project_Data!E$2</f>
        <v>العيينة</v>
      </c>
      <c r="F2" s="3" t="str">
        <f>Project_Data!F$2</f>
        <v>الوحدات السكنية</v>
      </c>
      <c r="G2" s="3" t="str">
        <f>Project_Data!G$2</f>
        <v>صفحه مهندس تنفيذى</v>
      </c>
      <c r="H2" s="3" t="str">
        <f>Project_Data!H$2</f>
        <v>صفحه مهندس تنفيذى</v>
      </c>
      <c r="I2" s="3" t="str">
        <f>Project_Data!I$2</f>
        <v>ربيع الأول</v>
      </c>
      <c r="J2" s="3">
        <f>Project_Data!J$2</f>
        <v>1436</v>
      </c>
      <c r="K2" s="3" t="str">
        <f>Project_Data!K$2</f>
        <v>مشروع اسكان العيينة - عقد الوحدات السكنية</v>
      </c>
      <c r="L2" s="45" t="s">
        <v>66</v>
      </c>
      <c r="M2" s="64">
        <f>M5+M4+M3</f>
        <v>0</v>
      </c>
      <c r="N2" s="64">
        <f>N5+N4+N3</f>
        <v>0</v>
      </c>
      <c r="O2" s="64">
        <f t="shared" ref="O2" si="0">O5+O4+O3</f>
        <v>0</v>
      </c>
      <c r="P2" s="44" t="e">
        <f>O2/M2</f>
        <v>#DIV/0!</v>
      </c>
      <c r="Q2" s="64">
        <f>Q5+Q4+Q3</f>
        <v>0</v>
      </c>
      <c r="R2" s="64">
        <f t="shared" ref="R2" si="1">R5+R4+R3</f>
        <v>0</v>
      </c>
      <c r="S2" s="64">
        <f>S5+S4+S3</f>
        <v>0</v>
      </c>
      <c r="T2" s="44" t="e">
        <f>S2/Q2</f>
        <v>#DIV/0!</v>
      </c>
    </row>
    <row r="3" spans="1:20" ht="24.75" customHeight="1" x14ac:dyDescent="0.25">
      <c r="A3" s="3">
        <f>Project_Data!A$2</f>
        <v>1007</v>
      </c>
      <c r="B3" s="3" t="str">
        <f>Project_Data!B$2</f>
        <v>الأولى</v>
      </c>
      <c r="C3" s="3" t="str">
        <f>Project_Data!C$2</f>
        <v>القطاع الأوسط</v>
      </c>
      <c r="D3" s="3" t="str">
        <f>Project_Data!D$2</f>
        <v>الرياض</v>
      </c>
      <c r="E3" s="3" t="str">
        <f>Project_Data!E$2</f>
        <v>العيينة</v>
      </c>
      <c r="F3" s="3" t="str">
        <f>Project_Data!F$2</f>
        <v>الوحدات السكنية</v>
      </c>
      <c r="G3" s="3" t="str">
        <f>Project_Data!G$2</f>
        <v>صفحه مهندس تنفيذى</v>
      </c>
      <c r="H3" s="3" t="str">
        <f>Project_Data!H$2</f>
        <v>صفحه مهندس تنفيذى</v>
      </c>
      <c r="I3" s="3" t="str">
        <f>Project_Data!I$2</f>
        <v>ربيع الأول</v>
      </c>
      <c r="J3" s="3">
        <f>Project_Data!J$2</f>
        <v>1436</v>
      </c>
      <c r="K3" s="3" t="str">
        <f>Project_Data!K$2</f>
        <v>مشروع اسكان العيينة - عقد الوحدات السكنية</v>
      </c>
      <c r="L3" s="45" t="s">
        <v>67</v>
      </c>
      <c r="M3" s="42"/>
      <c r="N3" s="42"/>
      <c r="O3" s="42"/>
      <c r="P3" s="44" t="e">
        <f>O3/M3</f>
        <v>#DIV/0!</v>
      </c>
      <c r="Q3" s="42"/>
      <c r="R3" s="42"/>
      <c r="S3" s="42"/>
      <c r="T3" s="44" t="e">
        <f t="shared" ref="T3:T5" si="2">S3/Q3</f>
        <v>#DIV/0!</v>
      </c>
    </row>
    <row r="4" spans="1:20" ht="24.75" customHeight="1" x14ac:dyDescent="0.25">
      <c r="A4" s="3">
        <f>Project_Data!A$2</f>
        <v>1007</v>
      </c>
      <c r="B4" s="3" t="str">
        <f>Project_Data!B$2</f>
        <v>الأولى</v>
      </c>
      <c r="C4" s="3" t="str">
        <f>Project_Data!C$2</f>
        <v>القطاع الأوسط</v>
      </c>
      <c r="D4" s="3" t="str">
        <f>Project_Data!D$2</f>
        <v>الرياض</v>
      </c>
      <c r="E4" s="3" t="str">
        <f>Project_Data!E$2</f>
        <v>العيينة</v>
      </c>
      <c r="F4" s="3" t="str">
        <f>Project_Data!F$2</f>
        <v>الوحدات السكنية</v>
      </c>
      <c r="G4" s="3" t="str">
        <f>Project_Data!G$2</f>
        <v>صفحه مهندس تنفيذى</v>
      </c>
      <c r="H4" s="3" t="str">
        <f>Project_Data!H$2</f>
        <v>صفحه مهندس تنفيذى</v>
      </c>
      <c r="I4" s="3" t="str">
        <f>Project_Data!I$2</f>
        <v>ربيع الأول</v>
      </c>
      <c r="J4" s="3">
        <f>Project_Data!J$2</f>
        <v>1436</v>
      </c>
      <c r="K4" s="3" t="str">
        <f>Project_Data!K$2</f>
        <v>مشروع اسكان العيينة - عقد الوحدات السكنية</v>
      </c>
      <c r="L4" s="45" t="s">
        <v>68</v>
      </c>
      <c r="M4" s="42"/>
      <c r="N4" s="42"/>
      <c r="O4" s="42"/>
      <c r="P4" s="44" t="e">
        <f t="shared" ref="P4:P5" si="3">O4/M4</f>
        <v>#DIV/0!</v>
      </c>
      <c r="Q4" s="42"/>
      <c r="R4" s="42"/>
      <c r="S4" s="42"/>
      <c r="T4" s="44" t="e">
        <f t="shared" si="2"/>
        <v>#DIV/0!</v>
      </c>
    </row>
    <row r="5" spans="1:20" ht="24.75" customHeight="1" x14ac:dyDescent="0.25">
      <c r="A5" s="3">
        <f>Project_Data!A$2</f>
        <v>1007</v>
      </c>
      <c r="B5" s="3" t="str">
        <f>Project_Data!B$2</f>
        <v>الأولى</v>
      </c>
      <c r="C5" s="3" t="str">
        <f>Project_Data!C$2</f>
        <v>القطاع الأوسط</v>
      </c>
      <c r="D5" s="3" t="str">
        <f>Project_Data!D$2</f>
        <v>الرياض</v>
      </c>
      <c r="E5" s="3" t="str">
        <f>Project_Data!E$2</f>
        <v>العيينة</v>
      </c>
      <c r="F5" s="3" t="str">
        <f>Project_Data!F$2</f>
        <v>الوحدات السكنية</v>
      </c>
      <c r="G5" s="3" t="str">
        <f>Project_Data!G$2</f>
        <v>صفحه مهندس تنفيذى</v>
      </c>
      <c r="H5" s="3" t="str">
        <f>Project_Data!H$2</f>
        <v>صفحه مهندس تنفيذى</v>
      </c>
      <c r="I5" s="3" t="str">
        <f>Project_Data!I$2</f>
        <v>ربيع الأول</v>
      </c>
      <c r="J5" s="3">
        <f>Project_Data!J$2</f>
        <v>1436</v>
      </c>
      <c r="K5" s="3" t="str">
        <f>Project_Data!K$2</f>
        <v>مشروع اسكان العيينة - عقد الوحدات السكنية</v>
      </c>
      <c r="L5" s="45" t="s">
        <v>69</v>
      </c>
      <c r="M5" s="42"/>
      <c r="N5" s="42"/>
      <c r="O5" s="42"/>
      <c r="P5" s="44" t="e">
        <f t="shared" si="3"/>
        <v>#DIV/0!</v>
      </c>
      <c r="Q5" s="42"/>
      <c r="R5" s="42"/>
      <c r="S5" s="42"/>
      <c r="T5" s="44" t="e">
        <f t="shared" si="2"/>
        <v>#DIV/0!</v>
      </c>
    </row>
  </sheetData>
  <sheetProtection password="CC05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4"/>
  </sheetPr>
  <dimension ref="A1:AA5"/>
  <sheetViews>
    <sheetView rightToLeft="1" topLeftCell="L1" zoomScaleNormal="100" workbookViewId="0">
      <selection activeCell="T10" sqref="T10"/>
    </sheetView>
  </sheetViews>
  <sheetFormatPr defaultRowHeight="19.5" customHeight="1" x14ac:dyDescent="0.25"/>
  <cols>
    <col min="1" max="1" width="12.296875" hidden="1" customWidth="1"/>
    <col min="2" max="2" width="6.3984375" hidden="1" customWidth="1"/>
    <col min="3" max="3" width="10.69921875" hidden="1" customWidth="1"/>
    <col min="4" max="4" width="6.296875" hidden="1" customWidth="1"/>
    <col min="5" max="5" width="5.69921875" hidden="1" customWidth="1"/>
    <col min="6" max="6" width="26.8984375" hidden="1" customWidth="1"/>
    <col min="7" max="7" width="24.09765625" hidden="1" customWidth="1"/>
    <col min="8" max="8" width="24.69921875" hidden="1" customWidth="1"/>
    <col min="9" max="9" width="18.8984375" hidden="1" customWidth="1"/>
    <col min="10" max="10" width="6.8984375" hidden="1" customWidth="1"/>
    <col min="11" max="11" width="31.3984375" hidden="1" customWidth="1"/>
    <col min="13" max="13" width="22.8984375" customWidth="1"/>
    <col min="20" max="20" width="17.296875" bestFit="1" customWidth="1"/>
    <col min="26" max="26" width="12.09765625" customWidth="1"/>
    <col min="27" max="27" width="12.296875" customWidth="1"/>
  </cols>
  <sheetData>
    <row r="1" spans="1:27" ht="32.25" customHeight="1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40" t="s">
        <v>38</v>
      </c>
      <c r="M1" s="40" t="s">
        <v>39</v>
      </c>
      <c r="N1" s="40" t="s">
        <v>21</v>
      </c>
      <c r="O1" s="40" t="s">
        <v>40</v>
      </c>
      <c r="P1" s="40" t="s">
        <v>41</v>
      </c>
      <c r="Q1" s="40" t="s">
        <v>42</v>
      </c>
      <c r="R1" s="40" t="s">
        <v>43</v>
      </c>
      <c r="S1" s="40" t="s">
        <v>44</v>
      </c>
      <c r="T1" s="40" t="s">
        <v>45</v>
      </c>
      <c r="U1" s="41" t="s">
        <v>26</v>
      </c>
      <c r="V1" s="41" t="s">
        <v>323</v>
      </c>
      <c r="W1" s="41" t="s">
        <v>46</v>
      </c>
      <c r="X1" s="41" t="s">
        <v>47</v>
      </c>
      <c r="Y1" s="41" t="s">
        <v>48</v>
      </c>
      <c r="Z1" s="41" t="s">
        <v>49</v>
      </c>
      <c r="AA1" s="41" t="s">
        <v>50</v>
      </c>
    </row>
    <row r="2" spans="1:27" s="48" customFormat="1" ht="28.5" customHeight="1" x14ac:dyDescent="0.25">
      <c r="A2" s="46">
        <f>Project_Data!A$2</f>
        <v>1007</v>
      </c>
      <c r="B2" s="46" t="str">
        <f>Project_Data!B$2</f>
        <v>الأولى</v>
      </c>
      <c r="C2" s="46" t="str">
        <f>Project_Data!C$2</f>
        <v>القطاع الأوسط</v>
      </c>
      <c r="D2" s="46" t="str">
        <f>Project_Data!D$2</f>
        <v>الرياض</v>
      </c>
      <c r="E2" s="46" t="str">
        <f>Project_Data!E$2</f>
        <v>العيينة</v>
      </c>
      <c r="F2" s="46" t="str">
        <f>Project_Data!F$2</f>
        <v>الوحدات السكنية</v>
      </c>
      <c r="G2" s="46" t="str">
        <f>Project_Data!G$2</f>
        <v>صفحه مهندس تنفيذى</v>
      </c>
      <c r="H2" s="46" t="str">
        <f>Project_Data!H$2</f>
        <v>صفحه مهندس تنفيذى</v>
      </c>
      <c r="I2" s="46" t="str">
        <f>Project_Data!I$2</f>
        <v>ربيع الأول</v>
      </c>
      <c r="J2" s="46">
        <f>Project_Data!J$2</f>
        <v>1436</v>
      </c>
      <c r="K2" s="46" t="str">
        <f>Project_Data!K$2</f>
        <v>مشروع اسكان العيينة - عقد الوحدات السكنية</v>
      </c>
      <c r="L2" s="47">
        <v>1</v>
      </c>
      <c r="M2" s="45" t="s">
        <v>74</v>
      </c>
      <c r="N2" s="64">
        <f>N3+N4+N5</f>
        <v>0</v>
      </c>
      <c r="O2" s="64">
        <f t="shared" ref="O2:S2" si="0">O3+O4+O5</f>
        <v>0</v>
      </c>
      <c r="P2" s="64">
        <f t="shared" si="0"/>
        <v>0</v>
      </c>
      <c r="Q2" s="64">
        <f t="shared" si="0"/>
        <v>0</v>
      </c>
      <c r="R2" s="64">
        <f t="shared" si="0"/>
        <v>0</v>
      </c>
      <c r="S2" s="64">
        <f t="shared" si="0"/>
        <v>0</v>
      </c>
      <c r="T2" s="44" t="e">
        <f>O2/N2</f>
        <v>#DIV/0!</v>
      </c>
      <c r="U2" s="64">
        <f>U3+U4+U5</f>
        <v>0</v>
      </c>
      <c r="V2" s="64">
        <f t="shared" ref="V2:Y2" si="1">V3+V4+V5</f>
        <v>0</v>
      </c>
      <c r="W2" s="64">
        <f t="shared" si="1"/>
        <v>0</v>
      </c>
      <c r="X2" s="64">
        <f t="shared" si="1"/>
        <v>0</v>
      </c>
      <c r="Y2" s="64">
        <f t="shared" si="1"/>
        <v>0</v>
      </c>
      <c r="Z2" s="64">
        <f>Z3+Z4+Z5</f>
        <v>0</v>
      </c>
      <c r="AA2" s="44" t="e">
        <f>V2/U2</f>
        <v>#DIV/0!</v>
      </c>
    </row>
    <row r="3" spans="1:27" s="48" customFormat="1" ht="28.5" customHeight="1" x14ac:dyDescent="0.25">
      <c r="A3" s="46">
        <f>Project_Data!A$2</f>
        <v>1007</v>
      </c>
      <c r="B3" s="46" t="str">
        <f>Project_Data!B$2</f>
        <v>الأولى</v>
      </c>
      <c r="C3" s="46" t="str">
        <f>Project_Data!C$2</f>
        <v>القطاع الأوسط</v>
      </c>
      <c r="D3" s="46" t="str">
        <f>Project_Data!D$2</f>
        <v>الرياض</v>
      </c>
      <c r="E3" s="46" t="str">
        <f>Project_Data!E$2</f>
        <v>العيينة</v>
      </c>
      <c r="F3" s="46" t="str">
        <f>Project_Data!F$2</f>
        <v>الوحدات السكنية</v>
      </c>
      <c r="G3" s="46" t="str">
        <f>Project_Data!G$2</f>
        <v>صفحه مهندس تنفيذى</v>
      </c>
      <c r="H3" s="46" t="str">
        <f>Project_Data!H$2</f>
        <v>صفحه مهندس تنفيذى</v>
      </c>
      <c r="I3" s="46" t="str">
        <f>Project_Data!I$2</f>
        <v>ربيع الأول</v>
      </c>
      <c r="J3" s="46">
        <f>Project_Data!J$2</f>
        <v>1436</v>
      </c>
      <c r="K3" s="46" t="str">
        <f>Project_Data!K$2</f>
        <v>مشروع اسكان العيينة - عقد الوحدات السكنية</v>
      </c>
      <c r="L3" s="47">
        <v>2</v>
      </c>
      <c r="M3" s="45" t="s">
        <v>75</v>
      </c>
      <c r="N3" s="42"/>
      <c r="O3" s="42"/>
      <c r="P3" s="42"/>
      <c r="Q3" s="42"/>
      <c r="R3" s="42"/>
      <c r="S3" s="42"/>
      <c r="T3" s="44" t="e">
        <f t="shared" ref="T3:T5" si="2">O3/N3</f>
        <v>#DIV/0!</v>
      </c>
      <c r="U3" s="42"/>
      <c r="V3" s="42"/>
      <c r="W3" s="42"/>
      <c r="X3" s="42"/>
      <c r="Y3" s="42"/>
      <c r="Z3" s="42"/>
      <c r="AA3" s="44" t="e">
        <f>V3/U3</f>
        <v>#DIV/0!</v>
      </c>
    </row>
    <row r="4" spans="1:27" s="48" customFormat="1" ht="28.5" customHeight="1" x14ac:dyDescent="0.25">
      <c r="A4" s="46">
        <f>Project_Data!A$2</f>
        <v>1007</v>
      </c>
      <c r="B4" s="46" t="str">
        <f>Project_Data!B$2</f>
        <v>الأولى</v>
      </c>
      <c r="C4" s="46" t="str">
        <f>Project_Data!C$2</f>
        <v>القطاع الأوسط</v>
      </c>
      <c r="D4" s="46" t="str">
        <f>Project_Data!D$2</f>
        <v>الرياض</v>
      </c>
      <c r="E4" s="46" t="str">
        <f>Project_Data!E$2</f>
        <v>العيينة</v>
      </c>
      <c r="F4" s="46" t="str">
        <f>Project_Data!F$2</f>
        <v>الوحدات السكنية</v>
      </c>
      <c r="G4" s="46" t="str">
        <f>Project_Data!G$2</f>
        <v>صفحه مهندس تنفيذى</v>
      </c>
      <c r="H4" s="46" t="str">
        <f>Project_Data!H$2</f>
        <v>صفحه مهندس تنفيذى</v>
      </c>
      <c r="I4" s="46" t="str">
        <f>Project_Data!I$2</f>
        <v>ربيع الأول</v>
      </c>
      <c r="J4" s="46">
        <f>Project_Data!J$2</f>
        <v>1436</v>
      </c>
      <c r="K4" s="46" t="str">
        <f>Project_Data!K$2</f>
        <v>مشروع اسكان العيينة - عقد الوحدات السكنية</v>
      </c>
      <c r="L4" s="47">
        <v>3</v>
      </c>
      <c r="M4" s="45" t="s">
        <v>76</v>
      </c>
      <c r="N4" s="42"/>
      <c r="O4" s="42"/>
      <c r="P4" s="42"/>
      <c r="Q4" s="42"/>
      <c r="R4" s="42"/>
      <c r="S4" s="42"/>
      <c r="T4" s="44" t="e">
        <f t="shared" si="2"/>
        <v>#DIV/0!</v>
      </c>
      <c r="U4" s="42"/>
      <c r="V4" s="42"/>
      <c r="W4" s="42"/>
      <c r="X4" s="42"/>
      <c r="Y4" s="42"/>
      <c r="Z4" s="42"/>
      <c r="AA4" s="44" t="e">
        <f t="shared" ref="AA4:AA5" si="3">V4/U4</f>
        <v>#DIV/0!</v>
      </c>
    </row>
    <row r="5" spans="1:27" s="48" customFormat="1" ht="28.5" customHeight="1" x14ac:dyDescent="0.25">
      <c r="A5" s="46">
        <f>Project_Data!A$2</f>
        <v>1007</v>
      </c>
      <c r="B5" s="46" t="str">
        <f>Project_Data!B$2</f>
        <v>الأولى</v>
      </c>
      <c r="C5" s="46" t="str">
        <f>Project_Data!C$2</f>
        <v>القطاع الأوسط</v>
      </c>
      <c r="D5" s="46" t="str">
        <f>Project_Data!D$2</f>
        <v>الرياض</v>
      </c>
      <c r="E5" s="46" t="str">
        <f>Project_Data!E$2</f>
        <v>العيينة</v>
      </c>
      <c r="F5" s="46" t="str">
        <f>Project_Data!F$2</f>
        <v>الوحدات السكنية</v>
      </c>
      <c r="G5" s="46" t="str">
        <f>Project_Data!G$2</f>
        <v>صفحه مهندس تنفيذى</v>
      </c>
      <c r="H5" s="46" t="str">
        <f>Project_Data!H$2</f>
        <v>صفحه مهندس تنفيذى</v>
      </c>
      <c r="I5" s="46" t="str">
        <f>Project_Data!I$2</f>
        <v>ربيع الأول</v>
      </c>
      <c r="J5" s="46">
        <f>Project_Data!J$2</f>
        <v>1436</v>
      </c>
      <c r="K5" s="46" t="str">
        <f>Project_Data!K$2</f>
        <v>مشروع اسكان العيينة - عقد الوحدات السكنية</v>
      </c>
      <c r="L5" s="47">
        <v>4</v>
      </c>
      <c r="M5" s="45" t="s">
        <v>77</v>
      </c>
      <c r="N5" s="42"/>
      <c r="O5" s="42"/>
      <c r="P5" s="42"/>
      <c r="Q5" s="42"/>
      <c r="R5" s="42"/>
      <c r="S5" s="42"/>
      <c r="T5" s="44" t="e">
        <f t="shared" si="2"/>
        <v>#DIV/0!</v>
      </c>
      <c r="U5" s="42"/>
      <c r="V5" s="42"/>
      <c r="W5" s="42"/>
      <c r="X5" s="42"/>
      <c r="Y5" s="42"/>
      <c r="Z5" s="42"/>
      <c r="AA5" s="44" t="e">
        <f t="shared" si="3"/>
        <v>#DIV/0!</v>
      </c>
    </row>
  </sheetData>
  <sheetProtection password="CC15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3"/>
  </sheetPr>
  <dimension ref="A1:X11"/>
  <sheetViews>
    <sheetView rightToLeft="1" topLeftCell="L7" zoomScaleNormal="100" workbookViewId="0">
      <selection activeCell="M2" sqref="M2"/>
    </sheetView>
  </sheetViews>
  <sheetFormatPr defaultRowHeight="13.8" x14ac:dyDescent="0.25"/>
  <cols>
    <col min="1" max="1" width="10.296875" hidden="1" customWidth="1"/>
    <col min="2" max="2" width="6.3984375" hidden="1" customWidth="1"/>
    <col min="3" max="3" width="10.69921875" hidden="1" customWidth="1"/>
    <col min="4" max="4" width="6.296875" hidden="1" customWidth="1"/>
    <col min="5" max="5" width="5.69921875" hidden="1" customWidth="1"/>
    <col min="6" max="6" width="23.8984375" hidden="1" customWidth="1"/>
    <col min="7" max="7" width="24.09765625" hidden="1" customWidth="1"/>
    <col min="8" max="8" width="24.69921875" hidden="1" customWidth="1"/>
    <col min="9" max="9" width="22" hidden="1" customWidth="1"/>
    <col min="10" max="10" width="8.8984375" hidden="1" customWidth="1"/>
    <col min="11" max="11" width="31.3984375" hidden="1" customWidth="1"/>
    <col min="12" max="14" width="16.09765625" customWidth="1"/>
    <col min="15" max="15" width="83.8984375" customWidth="1"/>
    <col min="23" max="25" width="0" hidden="1" customWidth="1"/>
  </cols>
  <sheetData>
    <row r="1" spans="1:24" ht="45.75" customHeight="1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37" t="s">
        <v>12</v>
      </c>
      <c r="L1" s="51" t="s">
        <v>51</v>
      </c>
      <c r="M1" s="51" t="s">
        <v>52</v>
      </c>
      <c r="N1" s="51" t="s">
        <v>53</v>
      </c>
      <c r="O1" s="51" t="s">
        <v>54</v>
      </c>
    </row>
    <row r="2" spans="1:24" ht="36.75" customHeight="1" x14ac:dyDescent="0.25">
      <c r="A2" s="3">
        <f>Project_Data!A$2</f>
        <v>1007</v>
      </c>
      <c r="B2" s="3" t="str">
        <f>Project_Data!B$2</f>
        <v>الأولى</v>
      </c>
      <c r="C2" s="3" t="str">
        <f>Project_Data!C$2</f>
        <v>القطاع الأوسط</v>
      </c>
      <c r="D2" s="3" t="str">
        <f>Project_Data!D$2</f>
        <v>الرياض</v>
      </c>
      <c r="E2" s="3" t="str">
        <f>Project_Data!E$2</f>
        <v>العيينة</v>
      </c>
      <c r="F2" s="3" t="str">
        <f>Project_Data!F$2</f>
        <v>الوحدات السكنية</v>
      </c>
      <c r="G2" s="3" t="str">
        <f>Project_Data!G$2</f>
        <v>صفحه مهندس تنفيذى</v>
      </c>
      <c r="H2" s="3" t="str">
        <f>Project_Data!H$2</f>
        <v>صفحه مهندس تنفيذى</v>
      </c>
      <c r="I2" s="3" t="str">
        <f>Project_Data!I$2</f>
        <v>ربيع الأول</v>
      </c>
      <c r="J2" s="3">
        <f>Project_Data!J$2</f>
        <v>1436</v>
      </c>
      <c r="K2" s="3" t="str">
        <f>Project_Data!K$2</f>
        <v>مشروع اسكان العيينة - عقد الوحدات السكنية</v>
      </c>
      <c r="L2" s="49" t="s">
        <v>8</v>
      </c>
      <c r="M2" s="39" t="s">
        <v>324</v>
      </c>
      <c r="N2" s="39"/>
      <c r="O2" s="39"/>
    </row>
    <row r="3" spans="1:24" ht="36.75" customHeight="1" x14ac:dyDescent="0.25">
      <c r="A3" s="3">
        <f>Project_Data!A$2</f>
        <v>1007</v>
      </c>
      <c r="B3" s="3" t="str">
        <f>Project_Data!B$2</f>
        <v>الأولى</v>
      </c>
      <c r="C3" s="3" t="str">
        <f>Project_Data!C$2</f>
        <v>القطاع الأوسط</v>
      </c>
      <c r="D3" s="3" t="str">
        <f>Project_Data!D$2</f>
        <v>الرياض</v>
      </c>
      <c r="E3" s="3" t="str">
        <f>Project_Data!E$2</f>
        <v>العيينة</v>
      </c>
      <c r="F3" s="3" t="str">
        <f>Project_Data!F$2</f>
        <v>الوحدات السكنية</v>
      </c>
      <c r="G3" s="3" t="str">
        <f>Project_Data!G$2</f>
        <v>صفحه مهندس تنفيذى</v>
      </c>
      <c r="H3" s="3" t="str">
        <f>Project_Data!H$2</f>
        <v>صفحه مهندس تنفيذى</v>
      </c>
      <c r="I3" s="3" t="str">
        <f>Project_Data!I$2</f>
        <v>ربيع الأول</v>
      </c>
      <c r="J3" s="3">
        <f>Project_Data!J$2</f>
        <v>1436</v>
      </c>
      <c r="K3" s="3" t="str">
        <f>Project_Data!K$2</f>
        <v>مشروع اسكان العيينة - عقد الوحدات السكنية</v>
      </c>
      <c r="L3" s="63" t="s">
        <v>9</v>
      </c>
      <c r="M3" s="39" t="s">
        <v>64</v>
      </c>
      <c r="N3" s="39"/>
      <c r="O3" s="39"/>
    </row>
    <row r="9" spans="1:24" x14ac:dyDescent="0.25">
      <c r="X9" t="s">
        <v>324</v>
      </c>
    </row>
    <row r="10" spans="1:24" x14ac:dyDescent="0.25">
      <c r="X10" t="s">
        <v>64</v>
      </c>
    </row>
    <row r="11" spans="1:24" x14ac:dyDescent="0.25">
      <c r="X11" t="s">
        <v>325</v>
      </c>
    </row>
  </sheetData>
  <sheetProtection password="CC05" sheet="1" objects="1" scenarios="1"/>
  <dataValidations count="1">
    <dataValidation type="list" allowBlank="1" showInputMessage="1" showErrorMessage="1" sqref="M2:M3">
      <formula1>$X$9:$X$11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3"/>
  </sheetPr>
  <dimension ref="A1:Q2"/>
  <sheetViews>
    <sheetView rightToLeft="1" topLeftCell="L1" zoomScaleNormal="100" workbookViewId="0">
      <selection activeCell="M10" sqref="M10"/>
    </sheetView>
  </sheetViews>
  <sheetFormatPr defaultRowHeight="13.8" x14ac:dyDescent="0.25"/>
  <cols>
    <col min="1" max="1" width="10.296875" hidden="1" customWidth="1"/>
    <col min="2" max="2" width="6.3984375" hidden="1" customWidth="1"/>
    <col min="3" max="3" width="10.69921875" hidden="1" customWidth="1"/>
    <col min="4" max="4" width="6.296875" hidden="1" customWidth="1"/>
    <col min="5" max="5" width="5.69921875" hidden="1" customWidth="1"/>
    <col min="6" max="6" width="23.8984375" hidden="1" customWidth="1"/>
    <col min="7" max="7" width="24.09765625" hidden="1" customWidth="1"/>
    <col min="8" max="8" width="24.69921875" hidden="1" customWidth="1"/>
    <col min="9" max="9" width="22" hidden="1" customWidth="1"/>
    <col min="10" max="10" width="8.8984375" hidden="1" customWidth="1"/>
    <col min="11" max="11" width="31.3984375" hidden="1" customWidth="1"/>
    <col min="12" max="16" width="19.59765625" customWidth="1"/>
    <col min="17" max="17" width="64.09765625" customWidth="1"/>
  </cols>
  <sheetData>
    <row r="1" spans="1:17" ht="41.25" customHeight="1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37" t="s">
        <v>12</v>
      </c>
      <c r="L1" s="50" t="s">
        <v>56</v>
      </c>
      <c r="M1" s="50" t="s">
        <v>57</v>
      </c>
      <c r="N1" s="50" t="s">
        <v>55</v>
      </c>
      <c r="O1" s="50" t="s">
        <v>58</v>
      </c>
      <c r="P1" s="50" t="s">
        <v>59</v>
      </c>
      <c r="Q1" s="50" t="s">
        <v>334</v>
      </c>
    </row>
    <row r="2" spans="1:17" ht="41.25" customHeight="1" x14ac:dyDescent="0.25">
      <c r="A2" s="3">
        <f>Project_Data!A$2</f>
        <v>1007</v>
      </c>
      <c r="B2" s="3" t="str">
        <f>Project_Data!B$2</f>
        <v>الأولى</v>
      </c>
      <c r="C2" s="3" t="str">
        <f>Project_Data!C$2</f>
        <v>القطاع الأوسط</v>
      </c>
      <c r="D2" s="3" t="str">
        <f>Project_Data!D$2</f>
        <v>الرياض</v>
      </c>
      <c r="E2" s="3" t="str">
        <f>Project_Data!E$2</f>
        <v>العيينة</v>
      </c>
      <c r="F2" s="3" t="str">
        <f>Project_Data!F$2</f>
        <v>الوحدات السكنية</v>
      </c>
      <c r="G2" s="3" t="str">
        <f>Project_Data!G$2</f>
        <v>صفحه مهندس تنفيذى</v>
      </c>
      <c r="H2" s="3" t="str">
        <f>Project_Data!H$2</f>
        <v>صفحه مهندس تنفيذى</v>
      </c>
      <c r="I2" s="3" t="str">
        <f>Project_Data!I$2</f>
        <v>ربيع الأول</v>
      </c>
      <c r="J2" s="3">
        <f>Project_Data!J$2</f>
        <v>1436</v>
      </c>
      <c r="K2" s="3" t="str">
        <f>Project_Data!K$2</f>
        <v>مشروع اسكان العيينة - عقد الوحدات السكنية</v>
      </c>
      <c r="L2" s="39"/>
      <c r="M2" s="39"/>
      <c r="N2" s="39"/>
      <c r="O2" s="39"/>
      <c r="P2" s="39"/>
      <c r="Q2" s="39"/>
    </row>
  </sheetData>
  <sheetProtection password="CC15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16</vt:i4>
      </vt:variant>
    </vt:vector>
  </HeadingPairs>
  <TitlesOfParts>
    <vt:vector size="33" baseType="lpstr">
      <vt:lpstr>Project_Data</vt:lpstr>
      <vt:lpstr>بيانات المشاريع</vt:lpstr>
      <vt:lpstr>Key Indicator</vt:lpstr>
      <vt:lpstr>WIR</vt:lpstr>
      <vt:lpstr>MIR</vt:lpstr>
      <vt:lpstr>Field Test</vt:lpstr>
      <vt:lpstr>NCR</vt:lpstr>
      <vt:lpstr>PQP Plan</vt:lpstr>
      <vt:lpstr>Method of statements</vt:lpstr>
      <vt:lpstr>SHP_DRW Status</vt:lpstr>
      <vt:lpstr>Sub Contractor Status</vt:lpstr>
      <vt:lpstr>Supplier Status</vt:lpstr>
      <vt:lpstr>PM Overview</vt:lpstr>
      <vt:lpstr>Doc. Status</vt:lpstr>
      <vt:lpstr>Sheet1</vt:lpstr>
      <vt:lpstr>Lab Status</vt:lpstr>
      <vt:lpstr>Work Status</vt:lpstr>
      <vt:lpstr>AAAA</vt:lpstr>
      <vt:lpstr>BBBB</vt:lpstr>
      <vt:lpstr>CCCC</vt:lpstr>
      <vt:lpstr>City</vt:lpstr>
      <vt:lpstr>Consultant</vt:lpstr>
      <vt:lpstr>Contractor</vt:lpstr>
      <vt:lpstr>DDDD</vt:lpstr>
      <vt:lpstr>HHHH</vt:lpstr>
      <vt:lpstr>IIII</vt:lpstr>
      <vt:lpstr>JJJJ</vt:lpstr>
      <vt:lpstr>KPI</vt:lpstr>
      <vt:lpstr>Month</vt:lpstr>
      <vt:lpstr>Region</vt:lpstr>
      <vt:lpstr>Sector</vt:lpstr>
      <vt:lpstr>Type</vt:lpstr>
      <vt:lpstr>Year</vt:lpstr>
    </vt:vector>
  </TitlesOfParts>
  <Company>Parsons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Waleed Obaid</dc:creator>
  <cp:lastModifiedBy>SAID</cp:lastModifiedBy>
  <dcterms:created xsi:type="dcterms:W3CDTF">2014-12-28T06:25:57Z</dcterms:created>
  <dcterms:modified xsi:type="dcterms:W3CDTF">2015-11-27T13:47:06Z</dcterms:modified>
</cp:coreProperties>
</file>